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840" yWindow="2340" windowWidth="24680" windowHeight="11680" tabRatio="500"/>
  </bookViews>
  <sheets>
    <sheet name="out_table.txt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6" i="1" l="1"/>
  <c r="S65" i="1"/>
  <c r="I31" i="1"/>
  <c r="R65" i="1"/>
  <c r="H31" i="1"/>
  <c r="Q65" i="1"/>
  <c r="G31" i="1"/>
  <c r="S64" i="1"/>
  <c r="I30" i="1"/>
  <c r="R64" i="1"/>
  <c r="H30" i="1"/>
  <c r="Q64" i="1"/>
  <c r="G30" i="1"/>
  <c r="S63" i="1"/>
  <c r="I29" i="1"/>
  <c r="R63" i="1"/>
  <c r="H29" i="1"/>
  <c r="Q63" i="1"/>
  <c r="G29" i="1"/>
  <c r="S62" i="1"/>
  <c r="I28" i="1"/>
  <c r="R62" i="1"/>
  <c r="H28" i="1"/>
  <c r="Q62" i="1"/>
  <c r="G28" i="1"/>
  <c r="S61" i="1"/>
  <c r="I27" i="1"/>
  <c r="R61" i="1"/>
  <c r="H27" i="1"/>
  <c r="Q61" i="1"/>
  <c r="G27" i="1"/>
  <c r="S60" i="1"/>
  <c r="I26" i="1"/>
  <c r="R60" i="1"/>
  <c r="H26" i="1"/>
  <c r="Q60" i="1"/>
  <c r="G26" i="1"/>
  <c r="S59" i="1"/>
  <c r="I25" i="1"/>
  <c r="R59" i="1"/>
  <c r="H25" i="1"/>
  <c r="Q59" i="1"/>
  <c r="G25" i="1"/>
  <c r="S58" i="1"/>
  <c r="I24" i="1"/>
  <c r="R58" i="1"/>
  <c r="H24" i="1"/>
  <c r="Q58" i="1"/>
  <c r="G24" i="1"/>
  <c r="S57" i="1"/>
  <c r="I23" i="1"/>
  <c r="R57" i="1"/>
  <c r="H23" i="1"/>
  <c r="Q57" i="1"/>
  <c r="G23" i="1"/>
  <c r="S56" i="1"/>
  <c r="I22" i="1"/>
  <c r="R56" i="1"/>
  <c r="H22" i="1"/>
  <c r="Q56" i="1"/>
  <c r="G22" i="1"/>
  <c r="S55" i="1"/>
  <c r="I21" i="1"/>
  <c r="R55" i="1"/>
  <c r="H21" i="1"/>
  <c r="Q55" i="1"/>
  <c r="G21" i="1"/>
  <c r="S54" i="1"/>
  <c r="I20" i="1"/>
  <c r="R54" i="1"/>
  <c r="H20" i="1"/>
  <c r="Q54" i="1"/>
  <c r="G20" i="1"/>
  <c r="S53" i="1"/>
  <c r="I19" i="1"/>
  <c r="R53" i="1"/>
  <c r="H19" i="1"/>
  <c r="Q53" i="1"/>
  <c r="G19" i="1"/>
  <c r="S52" i="1"/>
  <c r="I18" i="1"/>
  <c r="R52" i="1"/>
  <c r="H18" i="1"/>
  <c r="Q52" i="1"/>
  <c r="G18" i="1"/>
  <c r="S51" i="1"/>
  <c r="I17" i="1"/>
  <c r="R51" i="1"/>
  <c r="H17" i="1"/>
  <c r="Q51" i="1"/>
  <c r="G17" i="1"/>
  <c r="S50" i="1"/>
  <c r="I16" i="1"/>
  <c r="R50" i="1"/>
  <c r="H16" i="1"/>
  <c r="Q50" i="1"/>
  <c r="G16" i="1"/>
  <c r="I15" i="1"/>
  <c r="H15" i="1"/>
  <c r="G15" i="1"/>
  <c r="S48" i="1"/>
  <c r="I14" i="1"/>
  <c r="R48" i="1"/>
  <c r="H14" i="1"/>
  <c r="Q48" i="1"/>
  <c r="G14" i="1"/>
  <c r="S47" i="1"/>
  <c r="I13" i="1"/>
  <c r="R47" i="1"/>
  <c r="H13" i="1"/>
  <c r="Q47" i="1"/>
  <c r="G13" i="1"/>
  <c r="S46" i="1"/>
  <c r="I12" i="1"/>
  <c r="R46" i="1"/>
  <c r="H12" i="1"/>
  <c r="Q46" i="1"/>
  <c r="G12" i="1"/>
  <c r="S45" i="1"/>
  <c r="I11" i="1"/>
  <c r="R45" i="1"/>
  <c r="H11" i="1"/>
  <c r="Q45" i="1"/>
  <c r="G11" i="1"/>
  <c r="S44" i="1"/>
  <c r="I10" i="1"/>
  <c r="R44" i="1"/>
  <c r="H10" i="1"/>
  <c r="Q44" i="1"/>
  <c r="G10" i="1"/>
  <c r="S43" i="1"/>
  <c r="I9" i="1"/>
  <c r="R43" i="1"/>
  <c r="H9" i="1"/>
  <c r="Q43" i="1"/>
  <c r="G9" i="1"/>
  <c r="S42" i="1"/>
  <c r="I8" i="1"/>
  <c r="R42" i="1"/>
  <c r="H8" i="1"/>
  <c r="Q42" i="1"/>
  <c r="G8" i="1"/>
  <c r="S41" i="1"/>
  <c r="I7" i="1"/>
  <c r="R41" i="1"/>
  <c r="H7" i="1"/>
  <c r="Q41" i="1"/>
  <c r="G7" i="1"/>
  <c r="S40" i="1"/>
  <c r="I6" i="1"/>
  <c r="R40" i="1"/>
  <c r="H6" i="1"/>
  <c r="Q40" i="1"/>
  <c r="G6" i="1"/>
  <c r="S39" i="1"/>
  <c r="I5" i="1"/>
  <c r="R39" i="1"/>
  <c r="H5" i="1"/>
  <c r="Q39" i="1"/>
  <c r="G5" i="1"/>
  <c r="S38" i="1"/>
  <c r="I4" i="1"/>
  <c r="R38" i="1"/>
  <c r="H4" i="1"/>
  <c r="Q38" i="1"/>
  <c r="G4" i="1"/>
  <c r="S37" i="1"/>
  <c r="I3" i="1"/>
  <c r="R37" i="1"/>
  <c r="H3" i="1"/>
  <c r="Q37" i="1"/>
  <c r="G3" i="1"/>
  <c r="S36" i="1"/>
  <c r="I2" i="1"/>
  <c r="R36" i="1"/>
  <c r="H2" i="1"/>
  <c r="G2" i="1"/>
  <c r="P17" i="2"/>
  <c r="O17" i="2"/>
  <c r="N17" i="2"/>
  <c r="L17" i="2"/>
  <c r="K17" i="2"/>
  <c r="J17" i="2"/>
  <c r="N33" i="1"/>
  <c r="M33" i="1"/>
  <c r="L33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R4" i="1"/>
  <c r="Q4" i="1"/>
  <c r="P4" i="1"/>
  <c r="R3" i="1"/>
  <c r="Q3" i="1"/>
  <c r="P3" i="1"/>
  <c r="R2" i="1"/>
  <c r="Q2" i="1"/>
  <c r="P2" i="1"/>
  <c r="P33" i="1"/>
  <c r="Q33" i="1"/>
  <c r="R33" i="1"/>
</calcChain>
</file>

<file path=xl/sharedStrings.xml><?xml version="1.0" encoding="utf-8"?>
<sst xmlns="http://schemas.openxmlformats.org/spreadsheetml/2006/main" count="171" uniqueCount="66">
  <si>
    <t>SITE10_buff1_MCD43A4.A2010049</t>
  </si>
  <si>
    <t>SITE10_buff1_MCD43A4.A2010273</t>
  </si>
  <si>
    <t>SITE11_buff1_MCD43A4.A2010049</t>
  </si>
  <si>
    <t>SITE11_buff1_MCD43A4.A2010265</t>
  </si>
  <si>
    <t>SITE12_buff1_MCD43A4.A2010049</t>
  </si>
  <si>
    <t>SITE12_buff1_MCD43A4.A2010265</t>
  </si>
  <si>
    <t>SITE13_buff1_MCD43A4.A2010049</t>
  </si>
  <si>
    <t>SITE13_buff1_MCD43A4.A2010217</t>
  </si>
  <si>
    <t>SITE14_buff1_MCD43A4.A2010049</t>
  </si>
  <si>
    <t>SITE14_buff1_MCD43A4.A2010273</t>
  </si>
  <si>
    <t>SITE15_buff1_MCD43A4.A2010041</t>
  </si>
  <si>
    <t>SITE15_buff1_MCD43A4.A2010273</t>
  </si>
  <si>
    <t>SITE1_buff1_MCD43A4.A2009217.</t>
  </si>
  <si>
    <t>SITE1_buff1_MCD43A4.A2010145.</t>
  </si>
  <si>
    <t>SITE2_buff1_MCD43A4.A2009289.</t>
  </si>
  <si>
    <t>SITE2_buff1_MCD43A4.A2010145.</t>
  </si>
  <si>
    <t>SITE3_buff1_MCD43A4.A2009233.</t>
  </si>
  <si>
    <t>SITE3_buff1_MCD43A4.A2011129.</t>
  </si>
  <si>
    <t>SITE4_buff1_MCD43A4.A2009233.</t>
  </si>
  <si>
    <t>SITE4_buff1_MCD43A4.A2011129.</t>
  </si>
  <si>
    <t>SITE5_buff1_MCD43A4.A2009225.</t>
  </si>
  <si>
    <t>SITE5_buff1_MCD43A4.A2011145.</t>
  </si>
  <si>
    <t>SITE6_buff1_MCD43A4.A2010121.</t>
  </si>
  <si>
    <t>SITE6_buff1_MCD43A4.A2010345.</t>
  </si>
  <si>
    <t>SITE7_buff1_MCD43A4.A2010273.</t>
  </si>
  <si>
    <t>SITE7_buff1_MCD43A4.A2010353.</t>
  </si>
  <si>
    <t>SITE8_buff1_MCD43A4.A2010041.</t>
  </si>
  <si>
    <t>SITE8_buff1_MCD43A4.A2010353.</t>
  </si>
  <si>
    <t>SITE9_buff1_MCD43A4.A2010041.</t>
  </si>
  <si>
    <t>SITE9_buff1_MCD43A4.A2010265.</t>
  </si>
  <si>
    <t>SITE10</t>
  </si>
  <si>
    <t>SITE11</t>
  </si>
  <si>
    <t>SITE12</t>
  </si>
  <si>
    <t>SITE13</t>
  </si>
  <si>
    <t>SITE14</t>
  </si>
  <si>
    <t>SITE15</t>
  </si>
  <si>
    <t>SITE1</t>
  </si>
  <si>
    <t>SITE2</t>
  </si>
  <si>
    <t>SITE3</t>
  </si>
  <si>
    <t>SITE4</t>
  </si>
  <si>
    <t>SITE5</t>
  </si>
  <si>
    <t>SITE6</t>
  </si>
  <si>
    <t>SITE7</t>
  </si>
  <si>
    <t>SITE8</t>
  </si>
  <si>
    <t>SITE9</t>
  </si>
  <si>
    <t>Spectral RMSE</t>
  </si>
  <si>
    <t>GV</t>
  </si>
  <si>
    <t>NPV</t>
  </si>
  <si>
    <t>Soil</t>
  </si>
  <si>
    <t>Shade</t>
  </si>
  <si>
    <t>Norm GV</t>
  </si>
  <si>
    <t>Norm NPV</t>
  </si>
  <si>
    <t>Norm Soil</t>
  </si>
  <si>
    <t>Dry</t>
  </si>
  <si>
    <t>Wet</t>
  </si>
  <si>
    <t>Field GV</t>
  </si>
  <si>
    <t>Field NPV</t>
  </si>
  <si>
    <t>Field Soil</t>
  </si>
  <si>
    <t>Dry/Wet</t>
  </si>
  <si>
    <t>Year</t>
  </si>
  <si>
    <t>Day</t>
  </si>
  <si>
    <t>Site</t>
  </si>
  <si>
    <t>PV</t>
  </si>
  <si>
    <t>Wet/Dry</t>
  </si>
  <si>
    <t>Norm PV</t>
  </si>
  <si>
    <t>Spectral Transect Field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</si>
</sst>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out_table.txt!$H$1</c:f>
              <c:strCache>
                <c:ptCount val="1"/>
                <c:pt idx="0">
                  <c:v>Field NPV</c:v>
                </c:pt>
              </c:strCache>
            </c:strRef>
          </c:tx>
          <c:spPr>
            <a:ln w="47625">
              <a:noFill/>
            </a:ln>
          </c:spPr>
          <c:xVal>
            <c:numRef>
              <c:f>out_table.txt!$H$2:$H$31</c:f>
              <c:numCache>
                <c:formatCode>General</c:formatCode>
                <c:ptCount val="30"/>
                <c:pt idx="0">
                  <c:v>0.243773333333333</c:v>
                </c:pt>
                <c:pt idx="1">
                  <c:v>0.2245605</c:v>
                </c:pt>
                <c:pt idx="2">
                  <c:v>0.176578333333333</c:v>
                </c:pt>
                <c:pt idx="3">
                  <c:v>0.213551666666667</c:v>
                </c:pt>
                <c:pt idx="4">
                  <c:v>0.303181333333333</c:v>
                </c:pt>
                <c:pt idx="5">
                  <c:v>0.274977666666667</c:v>
                </c:pt>
                <c:pt idx="6">
                  <c:v>0.3161575</c:v>
                </c:pt>
                <c:pt idx="7">
                  <c:v>0.242511333333333</c:v>
                </c:pt>
                <c:pt idx="8">
                  <c:v>0.259946666666667</c:v>
                </c:pt>
                <c:pt idx="9">
                  <c:v>0.356583</c:v>
                </c:pt>
                <c:pt idx="10">
                  <c:v>0.235962333333333</c:v>
                </c:pt>
                <c:pt idx="11">
                  <c:v>0.167426333333333</c:v>
                </c:pt>
                <c:pt idx="12">
                  <c:v>0.218616</c:v>
                </c:pt>
                <c:pt idx="13">
                  <c:v>0.0</c:v>
                </c:pt>
                <c:pt idx="14">
                  <c:v>0.242893</c:v>
                </c:pt>
                <c:pt idx="15">
                  <c:v>0.258434</c:v>
                </c:pt>
                <c:pt idx="16">
                  <c:v>0.273270666666667</c:v>
                </c:pt>
                <c:pt idx="17">
                  <c:v>0.15146</c:v>
                </c:pt>
                <c:pt idx="18">
                  <c:v>0.427675666666667</c:v>
                </c:pt>
                <c:pt idx="19">
                  <c:v>0.224297666666667</c:v>
                </c:pt>
                <c:pt idx="20">
                  <c:v>0.183439</c:v>
                </c:pt>
                <c:pt idx="21">
                  <c:v>0.0966758666666666</c:v>
                </c:pt>
                <c:pt idx="22">
                  <c:v>0.416918</c:v>
                </c:pt>
                <c:pt idx="23">
                  <c:v>0.247073</c:v>
                </c:pt>
                <c:pt idx="24">
                  <c:v>0.356049666666667</c:v>
                </c:pt>
                <c:pt idx="25">
                  <c:v>0.167925333333333</c:v>
                </c:pt>
                <c:pt idx="26">
                  <c:v>0.287008</c:v>
                </c:pt>
                <c:pt idx="27">
                  <c:v>0.0573295333333333</c:v>
                </c:pt>
                <c:pt idx="28">
                  <c:v>0.339724666666667</c:v>
                </c:pt>
                <c:pt idx="29">
                  <c:v>0.262327333333333</c:v>
                </c:pt>
              </c:numCache>
            </c:numRef>
          </c:xVal>
          <c:yVal>
            <c:numRef>
              <c:f>out_table.txt!$L$2:$L$31</c:f>
              <c:numCache>
                <c:formatCode>General</c:formatCode>
                <c:ptCount val="30"/>
                <c:pt idx="0">
                  <c:v>0.081556</c:v>
                </c:pt>
                <c:pt idx="1">
                  <c:v>0.19303</c:v>
                </c:pt>
                <c:pt idx="2">
                  <c:v>0.0104935</c:v>
                </c:pt>
                <c:pt idx="3">
                  <c:v>0.236679</c:v>
                </c:pt>
                <c:pt idx="4">
                  <c:v>0.0189501</c:v>
                </c:pt>
                <c:pt idx="5">
                  <c:v>0.174294</c:v>
                </c:pt>
                <c:pt idx="6">
                  <c:v>0.00353548</c:v>
                </c:pt>
                <c:pt idx="7">
                  <c:v>0.234412</c:v>
                </c:pt>
                <c:pt idx="8">
                  <c:v>0.0</c:v>
                </c:pt>
                <c:pt idx="9">
                  <c:v>0.175009</c:v>
                </c:pt>
                <c:pt idx="10">
                  <c:v>0.223745</c:v>
                </c:pt>
                <c:pt idx="11">
                  <c:v>0.122645</c:v>
                </c:pt>
                <c:pt idx="12">
                  <c:v>0.129865</c:v>
                </c:pt>
                <c:pt idx="13">
                  <c:v>0.380151</c:v>
                </c:pt>
                <c:pt idx="14">
                  <c:v>0.23625</c:v>
                </c:pt>
                <c:pt idx="15">
                  <c:v>0.315365</c:v>
                </c:pt>
                <c:pt idx="16">
                  <c:v>0.347967</c:v>
                </c:pt>
                <c:pt idx="17">
                  <c:v>0.078882</c:v>
                </c:pt>
                <c:pt idx="18">
                  <c:v>0.226569</c:v>
                </c:pt>
                <c:pt idx="19">
                  <c:v>0.0443451</c:v>
                </c:pt>
                <c:pt idx="20">
                  <c:v>0.217793</c:v>
                </c:pt>
                <c:pt idx="21">
                  <c:v>0.0730173</c:v>
                </c:pt>
                <c:pt idx="22">
                  <c:v>0.208893</c:v>
                </c:pt>
                <c:pt idx="23">
                  <c:v>0.0313793</c:v>
                </c:pt>
                <c:pt idx="24">
                  <c:v>0.227723</c:v>
                </c:pt>
                <c:pt idx="25">
                  <c:v>0.0854535</c:v>
                </c:pt>
                <c:pt idx="26">
                  <c:v>0.224619</c:v>
                </c:pt>
                <c:pt idx="27">
                  <c:v>0.033635</c:v>
                </c:pt>
                <c:pt idx="28">
                  <c:v>0.0806727</c:v>
                </c:pt>
                <c:pt idx="29">
                  <c:v>0.0151849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143464"/>
        <c:axId val="-2108887720"/>
      </c:scatterChart>
      <c:valAx>
        <c:axId val="-210914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08887720"/>
        <c:crosses val="autoZero"/>
        <c:crossBetween val="midCat"/>
      </c:valAx>
      <c:valAx>
        <c:axId val="-2108887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09143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33</xdr:row>
      <xdr:rowOff>95250</xdr:rowOff>
    </xdr:from>
    <xdr:to>
      <xdr:col>8</xdr:col>
      <xdr:colOff>228600</xdr:colOff>
      <xdr:row>47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topLeftCell="D1" workbookViewId="0">
      <pane ySplit="3260" topLeftCell="A31" activePane="bottomLeft"/>
      <selection activeCell="G2" sqref="G2:I31"/>
      <selection pane="bottomLeft" activeCell="J35" sqref="J35"/>
    </sheetView>
  </sheetViews>
  <sheetFormatPr baseColWidth="10" defaultRowHeight="15" x14ac:dyDescent="0"/>
  <sheetData>
    <row r="1" spans="1:18">
      <c r="G1" t="s">
        <v>55</v>
      </c>
      <c r="H1" t="s">
        <v>56</v>
      </c>
      <c r="I1" t="s">
        <v>57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</row>
    <row r="2" spans="1:18">
      <c r="A2" t="s">
        <v>12</v>
      </c>
      <c r="B2" t="s">
        <v>36</v>
      </c>
      <c r="C2">
        <v>1</v>
      </c>
      <c r="D2">
        <v>2009</v>
      </c>
      <c r="E2">
        <v>217</v>
      </c>
      <c r="F2" t="s">
        <v>53</v>
      </c>
      <c r="G2">
        <f>Q36</f>
        <v>0.34764665293356228</v>
      </c>
      <c r="H2">
        <f t="shared" ref="H2:I2" si="0">R36</f>
        <v>0.24377333333333331</v>
      </c>
      <c r="I2">
        <f t="shared" si="0"/>
        <v>0.28814087873074595</v>
      </c>
      <c r="K2">
        <v>3.5300100000000001E-2</v>
      </c>
      <c r="L2">
        <v>8.1556000000000003E-2</v>
      </c>
      <c r="M2">
        <v>0.34714699999999998</v>
      </c>
      <c r="N2">
        <v>0.21537300000000001</v>
      </c>
      <c r="O2">
        <v>0.35592400000000002</v>
      </c>
      <c r="P2">
        <f>L2/(1-$O2)</f>
        <v>0.12662480825244227</v>
      </c>
      <c r="Q2">
        <f t="shared" ref="Q2:Q31" si="1">M2/(1-$O2)</f>
        <v>0.53898452977598921</v>
      </c>
      <c r="R2">
        <f t="shared" ref="R2:R31" si="2">N2/(1-$O2)</f>
        <v>0.33439066197156858</v>
      </c>
    </row>
    <row r="3" spans="1:18">
      <c r="A3" t="s">
        <v>13</v>
      </c>
      <c r="B3" t="s">
        <v>36</v>
      </c>
      <c r="C3">
        <v>1</v>
      </c>
      <c r="D3">
        <v>2010</v>
      </c>
      <c r="E3">
        <v>145</v>
      </c>
      <c r="F3" t="s">
        <v>54</v>
      </c>
      <c r="G3">
        <f t="shared" ref="G3:I3" si="3">Q37</f>
        <v>0.32156617828524225</v>
      </c>
      <c r="H3">
        <f t="shared" si="3"/>
        <v>0.2245605</v>
      </c>
      <c r="I3">
        <f t="shared" si="3"/>
        <v>0.37184066133916183</v>
      </c>
      <c r="K3">
        <v>4.2002900000000003E-2</v>
      </c>
      <c r="L3">
        <v>0.19303000000000001</v>
      </c>
      <c r="M3">
        <v>0.20105500000000001</v>
      </c>
      <c r="N3">
        <v>0.16570799999999999</v>
      </c>
      <c r="O3">
        <v>0.44020700000000001</v>
      </c>
      <c r="P3">
        <f t="shared" ref="P3:P31" si="4">L3/(1-$O3)</f>
        <v>0.34482389025943522</v>
      </c>
      <c r="Q3">
        <f t="shared" si="1"/>
        <v>0.35915954647521497</v>
      </c>
      <c r="R3">
        <f t="shared" si="2"/>
        <v>0.29601656326534986</v>
      </c>
    </row>
    <row r="4" spans="1:18">
      <c r="A4" t="s">
        <v>14</v>
      </c>
      <c r="B4" t="s">
        <v>37</v>
      </c>
      <c r="C4">
        <v>2</v>
      </c>
      <c r="D4">
        <v>2009</v>
      </c>
      <c r="E4">
        <v>289</v>
      </c>
      <c r="F4" t="s">
        <v>53</v>
      </c>
      <c r="G4">
        <f t="shared" ref="G4:I4" si="5">Q38</f>
        <v>0.5632112295829198</v>
      </c>
      <c r="H4">
        <f t="shared" si="5"/>
        <v>0.17657833333333331</v>
      </c>
      <c r="I4">
        <f t="shared" si="5"/>
        <v>0.43509038152870894</v>
      </c>
      <c r="K4">
        <v>3.1120499999999999E-2</v>
      </c>
      <c r="L4">
        <v>1.0493499999999999E-2</v>
      </c>
      <c r="M4">
        <v>0.59475500000000003</v>
      </c>
      <c r="N4">
        <v>0.36686600000000003</v>
      </c>
      <c r="O4">
        <v>2.7885699999999999E-2</v>
      </c>
      <c r="P4">
        <f t="shared" si="4"/>
        <v>1.0794512538288965E-2</v>
      </c>
      <c r="Q4">
        <f t="shared" si="1"/>
        <v>0.61181591506266297</v>
      </c>
      <c r="R4">
        <f t="shared" si="2"/>
        <v>0.37738977813617186</v>
      </c>
    </row>
    <row r="5" spans="1:18">
      <c r="A5" t="s">
        <v>15</v>
      </c>
      <c r="B5" t="s">
        <v>37</v>
      </c>
      <c r="C5">
        <v>2</v>
      </c>
      <c r="D5">
        <v>2010</v>
      </c>
      <c r="E5">
        <v>145</v>
      </c>
      <c r="F5" t="s">
        <v>54</v>
      </c>
      <c r="G5">
        <f t="shared" ref="G5:I5" si="6">Q39</f>
        <v>0.51604859302835082</v>
      </c>
      <c r="H5">
        <f t="shared" si="6"/>
        <v>0.21355166666666667</v>
      </c>
      <c r="I5">
        <f t="shared" si="6"/>
        <v>0.30042920892692249</v>
      </c>
      <c r="K5">
        <v>3.4196299999999999E-2</v>
      </c>
      <c r="L5">
        <v>0.236679</v>
      </c>
      <c r="M5">
        <v>0.259071</v>
      </c>
      <c r="N5">
        <v>0.17086100000000001</v>
      </c>
      <c r="O5">
        <v>0.33338800000000002</v>
      </c>
      <c r="P5">
        <f t="shared" si="4"/>
        <v>0.35504761390434014</v>
      </c>
      <c r="Q5">
        <f t="shared" si="1"/>
        <v>0.38863836834620441</v>
      </c>
      <c r="R5">
        <f t="shared" si="2"/>
        <v>0.25631251762644541</v>
      </c>
    </row>
    <row r="6" spans="1:18">
      <c r="A6" t="s">
        <v>16</v>
      </c>
      <c r="B6" t="s">
        <v>38</v>
      </c>
      <c r="C6">
        <v>3</v>
      </c>
      <c r="D6">
        <v>2009</v>
      </c>
      <c r="E6">
        <v>233</v>
      </c>
      <c r="F6" t="s">
        <v>53</v>
      </c>
      <c r="G6">
        <f t="shared" ref="G6:I6" si="7">Q40</f>
        <v>0.31051539433987918</v>
      </c>
      <c r="H6">
        <f t="shared" si="7"/>
        <v>0.3031813333333333</v>
      </c>
      <c r="I6">
        <f t="shared" si="7"/>
        <v>0.35395183868528679</v>
      </c>
      <c r="K6">
        <v>3.6466699999999998E-2</v>
      </c>
      <c r="L6">
        <v>1.8950100000000001E-2</v>
      </c>
      <c r="M6">
        <v>0.42252899999999999</v>
      </c>
      <c r="N6">
        <v>0.258079</v>
      </c>
      <c r="O6">
        <v>0.30044100000000001</v>
      </c>
      <c r="P6">
        <f t="shared" si="4"/>
        <v>2.708863727005156E-2</v>
      </c>
      <c r="Q6">
        <f t="shared" si="1"/>
        <v>0.60399337296782685</v>
      </c>
      <c r="R6">
        <f t="shared" si="2"/>
        <v>0.36891670323732523</v>
      </c>
    </row>
    <row r="7" spans="1:18">
      <c r="A7" t="s">
        <v>17</v>
      </c>
      <c r="B7" t="s">
        <v>38</v>
      </c>
      <c r="C7">
        <v>3</v>
      </c>
      <c r="D7">
        <v>2011</v>
      </c>
      <c r="E7">
        <v>129</v>
      </c>
      <c r="F7" t="s">
        <v>54</v>
      </c>
      <c r="G7">
        <f t="shared" ref="G7:I7" si="8">Q41</f>
        <v>0.39058761905241574</v>
      </c>
      <c r="H7">
        <f t="shared" si="8"/>
        <v>0.27497766666666662</v>
      </c>
      <c r="I7">
        <f t="shared" si="8"/>
        <v>0.19671241142100074</v>
      </c>
      <c r="K7">
        <v>3.7195400000000003E-2</v>
      </c>
      <c r="L7">
        <v>0.174294</v>
      </c>
      <c r="M7">
        <v>0.24763499999999999</v>
      </c>
      <c r="N7">
        <v>0.10949200000000001</v>
      </c>
      <c r="O7">
        <v>0.46857799999999999</v>
      </c>
      <c r="P7">
        <f t="shared" si="4"/>
        <v>0.32797663627023343</v>
      </c>
      <c r="Q7">
        <f t="shared" si="1"/>
        <v>0.46598560089721536</v>
      </c>
      <c r="R7">
        <f t="shared" si="2"/>
        <v>0.20603588108885215</v>
      </c>
    </row>
    <row r="8" spans="1:18">
      <c r="A8" t="s">
        <v>18</v>
      </c>
      <c r="B8" t="s">
        <v>39</v>
      </c>
      <c r="C8">
        <v>4</v>
      </c>
      <c r="D8">
        <v>2009</v>
      </c>
      <c r="E8">
        <v>233</v>
      </c>
      <c r="F8" t="s">
        <v>53</v>
      </c>
      <c r="G8">
        <f t="shared" ref="G8:I8" si="9">Q42</f>
        <v>0.32387797347731262</v>
      </c>
      <c r="H8">
        <f t="shared" si="9"/>
        <v>0.31615749999999998</v>
      </c>
      <c r="I8">
        <f t="shared" si="9"/>
        <v>0.24213947963987803</v>
      </c>
      <c r="K8">
        <v>3.5490800000000003E-2</v>
      </c>
      <c r="L8">
        <v>3.5354800000000001E-3</v>
      </c>
      <c r="M8">
        <v>0.41864899999999999</v>
      </c>
      <c r="N8">
        <v>0.29503800000000002</v>
      </c>
      <c r="O8">
        <v>0.282777</v>
      </c>
      <c r="P8">
        <f t="shared" si="4"/>
        <v>4.929401315908721E-3</v>
      </c>
      <c r="Q8">
        <f t="shared" si="1"/>
        <v>0.58370827483223497</v>
      </c>
      <c r="R8">
        <f t="shared" si="2"/>
        <v>0.41136159883327789</v>
      </c>
    </row>
    <row r="9" spans="1:18">
      <c r="A9" t="s">
        <v>19</v>
      </c>
      <c r="B9" t="s">
        <v>39</v>
      </c>
      <c r="C9">
        <v>4</v>
      </c>
      <c r="D9">
        <v>2011</v>
      </c>
      <c r="E9">
        <v>129</v>
      </c>
      <c r="F9" t="s">
        <v>54</v>
      </c>
      <c r="G9">
        <f t="shared" ref="G9:I9" si="10">Q43</f>
        <v>0.51326839488886755</v>
      </c>
      <c r="H9">
        <f t="shared" si="10"/>
        <v>0.24251133333333333</v>
      </c>
      <c r="I9">
        <f t="shared" si="10"/>
        <v>0.22335850244641611</v>
      </c>
      <c r="K9">
        <v>3.7738500000000001E-2</v>
      </c>
      <c r="L9">
        <v>0.23441200000000001</v>
      </c>
      <c r="M9">
        <v>0.20827399999999999</v>
      </c>
      <c r="N9">
        <v>0.144146</v>
      </c>
      <c r="O9">
        <v>0.41316799999999998</v>
      </c>
      <c r="P9">
        <f t="shared" si="4"/>
        <v>0.39945333587807075</v>
      </c>
      <c r="Q9">
        <f t="shared" si="1"/>
        <v>0.35491247921040431</v>
      </c>
      <c r="R9">
        <f t="shared" si="2"/>
        <v>0.24563418491152492</v>
      </c>
    </row>
    <row r="10" spans="1:18">
      <c r="A10" t="s">
        <v>20</v>
      </c>
      <c r="B10" t="s">
        <v>40</v>
      </c>
      <c r="C10">
        <v>5</v>
      </c>
      <c r="D10">
        <v>2009</v>
      </c>
      <c r="E10">
        <v>225</v>
      </c>
      <c r="F10" t="s">
        <v>53</v>
      </c>
      <c r="G10">
        <f t="shared" ref="G10:I10" si="11">Q44</f>
        <v>0.38044442877505064</v>
      </c>
      <c r="H10">
        <f t="shared" si="11"/>
        <v>0.25994666666666666</v>
      </c>
      <c r="I10">
        <f t="shared" si="11"/>
        <v>0.34663474074319989</v>
      </c>
      <c r="K10">
        <v>2.1329600000000001E-2</v>
      </c>
      <c r="L10">
        <v>0</v>
      </c>
      <c r="M10">
        <v>0.45399299999999998</v>
      </c>
      <c r="N10">
        <v>0.26732299999999998</v>
      </c>
      <c r="O10">
        <v>0.27868500000000002</v>
      </c>
      <c r="P10">
        <f t="shared" si="4"/>
        <v>0</v>
      </c>
      <c r="Q10">
        <f t="shared" si="1"/>
        <v>0.62939631090438997</v>
      </c>
      <c r="R10">
        <f t="shared" si="2"/>
        <v>0.37060507545247223</v>
      </c>
    </row>
    <row r="11" spans="1:18">
      <c r="A11" t="s">
        <v>21</v>
      </c>
      <c r="B11" t="s">
        <v>40</v>
      </c>
      <c r="C11">
        <v>5</v>
      </c>
      <c r="D11">
        <v>2011</v>
      </c>
      <c r="E11">
        <v>145</v>
      </c>
      <c r="F11" t="s">
        <v>54</v>
      </c>
      <c r="G11">
        <f t="shared" ref="G11:I11" si="12">Q45</f>
        <v>0.35425843754879194</v>
      </c>
      <c r="H11">
        <f t="shared" si="12"/>
        <v>0.35658299999999998</v>
      </c>
      <c r="I11">
        <f t="shared" si="12"/>
        <v>0.30244115537573302</v>
      </c>
      <c r="K11">
        <v>3.3046199999999998E-2</v>
      </c>
      <c r="L11">
        <v>0.175009</v>
      </c>
      <c r="M11">
        <v>0.32725199999999999</v>
      </c>
      <c r="N11">
        <v>0.101129</v>
      </c>
      <c r="O11">
        <v>0.39661000000000002</v>
      </c>
      <c r="P11">
        <f t="shared" si="4"/>
        <v>0.29004292414524602</v>
      </c>
      <c r="Q11">
        <f t="shared" si="1"/>
        <v>0.54235569034952513</v>
      </c>
      <c r="R11">
        <f t="shared" si="2"/>
        <v>0.16760138550522879</v>
      </c>
    </row>
    <row r="12" spans="1:18">
      <c r="A12" t="s">
        <v>22</v>
      </c>
      <c r="B12" t="s">
        <v>41</v>
      </c>
      <c r="C12">
        <v>6</v>
      </c>
      <c r="D12">
        <v>2010</v>
      </c>
      <c r="E12">
        <v>121</v>
      </c>
      <c r="F12" t="s">
        <v>53</v>
      </c>
      <c r="G12">
        <f t="shared" ref="G12:I12" si="13">Q46</f>
        <v>0.60236820500939314</v>
      </c>
      <c r="H12">
        <f t="shared" si="13"/>
        <v>0.2359623333333333</v>
      </c>
      <c r="I12">
        <f t="shared" si="13"/>
        <v>0.25539737641043381</v>
      </c>
      <c r="K12">
        <v>2.5003399999999999E-2</v>
      </c>
      <c r="L12">
        <v>0.223745</v>
      </c>
      <c r="M12">
        <v>0.30360999999999999</v>
      </c>
      <c r="N12">
        <v>0.112044</v>
      </c>
      <c r="O12">
        <v>0.360601</v>
      </c>
      <c r="P12">
        <f t="shared" si="4"/>
        <v>0.34993016879913791</v>
      </c>
      <c r="Q12">
        <f t="shared" si="1"/>
        <v>0.47483652617536148</v>
      </c>
      <c r="R12">
        <f t="shared" si="2"/>
        <v>0.1752333050255005</v>
      </c>
    </row>
    <row r="13" spans="1:18">
      <c r="A13" t="s">
        <v>23</v>
      </c>
      <c r="B13" t="s">
        <v>41</v>
      </c>
      <c r="C13">
        <v>6</v>
      </c>
      <c r="D13">
        <v>2010</v>
      </c>
      <c r="E13">
        <v>345</v>
      </c>
      <c r="F13" t="s">
        <v>54</v>
      </c>
      <c r="G13">
        <f t="shared" ref="G13:I13" si="14">Q47</f>
        <v>0.45558230544908751</v>
      </c>
      <c r="H13">
        <f t="shared" si="14"/>
        <v>0.16742633333333334</v>
      </c>
      <c r="I13">
        <f t="shared" si="14"/>
        <v>0.33474547852836195</v>
      </c>
      <c r="K13">
        <v>2.8816899999999999E-2</v>
      </c>
      <c r="L13">
        <v>0.122645</v>
      </c>
      <c r="M13">
        <v>0.53442900000000004</v>
      </c>
      <c r="N13">
        <v>0.18166199999999999</v>
      </c>
      <c r="O13">
        <v>0.16126399999999999</v>
      </c>
      <c r="P13">
        <f t="shared" si="4"/>
        <v>0.14622598767669445</v>
      </c>
      <c r="Q13">
        <f t="shared" si="1"/>
        <v>0.63718380992350399</v>
      </c>
      <c r="R13">
        <f t="shared" si="2"/>
        <v>0.21659020239980159</v>
      </c>
    </row>
    <row r="14" spans="1:18">
      <c r="A14" t="s">
        <v>24</v>
      </c>
      <c r="B14" t="s">
        <v>42</v>
      </c>
      <c r="C14">
        <v>7</v>
      </c>
      <c r="D14">
        <v>2010</v>
      </c>
      <c r="E14">
        <v>273</v>
      </c>
      <c r="F14" t="s">
        <v>53</v>
      </c>
      <c r="G14">
        <f t="shared" ref="G14:I14" si="15">Q48</f>
        <v>0.49114013306672971</v>
      </c>
      <c r="H14">
        <f t="shared" si="15"/>
        <v>0.218616</v>
      </c>
      <c r="I14">
        <f t="shared" si="15"/>
        <v>0.31433961506005115</v>
      </c>
      <c r="K14">
        <v>3.1010300000000001E-2</v>
      </c>
      <c r="L14">
        <v>0.12986500000000001</v>
      </c>
      <c r="M14">
        <v>0.50954600000000005</v>
      </c>
      <c r="N14">
        <v>0.17601</v>
      </c>
      <c r="O14">
        <v>0.18457899999999999</v>
      </c>
      <c r="P14">
        <f t="shared" si="4"/>
        <v>0.15926128956698443</v>
      </c>
      <c r="Q14">
        <f t="shared" si="1"/>
        <v>0.62488702155083087</v>
      </c>
      <c r="R14">
        <f t="shared" si="2"/>
        <v>0.21585168888218481</v>
      </c>
    </row>
    <row r="15" spans="1:18">
      <c r="A15" t="s">
        <v>25</v>
      </c>
      <c r="B15" t="s">
        <v>42</v>
      </c>
      <c r="C15">
        <v>7</v>
      </c>
      <c r="D15">
        <v>2010</v>
      </c>
      <c r="E15">
        <v>353</v>
      </c>
      <c r="F15" t="s">
        <v>54</v>
      </c>
      <c r="G15">
        <f t="shared" ref="G15:I15" si="16">Q49</f>
        <v>0</v>
      </c>
      <c r="H15">
        <f t="shared" si="16"/>
        <v>0</v>
      </c>
      <c r="I15">
        <f t="shared" si="16"/>
        <v>0</v>
      </c>
      <c r="K15">
        <v>4.0170299999999999E-2</v>
      </c>
      <c r="L15">
        <v>0.38015100000000002</v>
      </c>
      <c r="M15">
        <v>0.350908</v>
      </c>
      <c r="N15">
        <v>0.149315</v>
      </c>
      <c r="O15">
        <v>0.119625</v>
      </c>
      <c r="P15">
        <f t="shared" si="4"/>
        <v>0.43180576458895359</v>
      </c>
      <c r="Q15">
        <f t="shared" si="1"/>
        <v>0.39858923754082065</v>
      </c>
      <c r="R15">
        <f t="shared" si="2"/>
        <v>0.16960386199062899</v>
      </c>
    </row>
    <row r="16" spans="1:18">
      <c r="A16" t="s">
        <v>26</v>
      </c>
      <c r="B16" t="s">
        <v>43</v>
      </c>
      <c r="C16">
        <v>8</v>
      </c>
      <c r="D16">
        <v>2010</v>
      </c>
      <c r="E16">
        <v>41</v>
      </c>
      <c r="F16" t="s">
        <v>53</v>
      </c>
      <c r="G16">
        <f t="shared" ref="G16:I16" si="17">Q50</f>
        <v>0.39245317229673571</v>
      </c>
      <c r="H16">
        <f t="shared" si="17"/>
        <v>0.242893</v>
      </c>
      <c r="I16">
        <f t="shared" si="17"/>
        <v>0.38412822507954836</v>
      </c>
      <c r="K16">
        <v>3.1385200000000002E-2</v>
      </c>
      <c r="L16">
        <v>0.23624999999999999</v>
      </c>
      <c r="M16">
        <v>0.21606700000000001</v>
      </c>
      <c r="N16">
        <v>0.27793299999999999</v>
      </c>
      <c r="O16">
        <v>0.26974999999999999</v>
      </c>
      <c r="P16">
        <f t="shared" si="4"/>
        <v>0.32351934269085925</v>
      </c>
      <c r="Q16">
        <f t="shared" si="1"/>
        <v>0.29588086271824715</v>
      </c>
      <c r="R16">
        <f t="shared" si="2"/>
        <v>0.38059979459089349</v>
      </c>
    </row>
    <row r="17" spans="1:18">
      <c r="A17" t="s">
        <v>27</v>
      </c>
      <c r="B17" t="s">
        <v>43</v>
      </c>
      <c r="C17">
        <v>8</v>
      </c>
      <c r="D17">
        <v>2010</v>
      </c>
      <c r="E17">
        <v>353</v>
      </c>
      <c r="F17" t="s">
        <v>54</v>
      </c>
      <c r="G17">
        <f t="shared" ref="G17:I17" si="18">Q51</f>
        <v>0.49279314217792253</v>
      </c>
      <c r="H17">
        <f t="shared" si="18"/>
        <v>0.258434</v>
      </c>
      <c r="I17">
        <f t="shared" si="18"/>
        <v>0.23094232700343104</v>
      </c>
      <c r="K17">
        <v>3.7125600000000002E-2</v>
      </c>
      <c r="L17">
        <v>0.31536500000000001</v>
      </c>
      <c r="M17">
        <v>0.31415599999999999</v>
      </c>
      <c r="N17">
        <v>0.18677099999999999</v>
      </c>
      <c r="O17">
        <v>0.18370700000000001</v>
      </c>
      <c r="P17">
        <f t="shared" si="4"/>
        <v>0.38633799383309675</v>
      </c>
      <c r="Q17">
        <f t="shared" si="1"/>
        <v>0.384856907997496</v>
      </c>
      <c r="R17">
        <f t="shared" si="2"/>
        <v>0.22880387311908837</v>
      </c>
    </row>
    <row r="18" spans="1:18">
      <c r="A18" t="s">
        <v>28</v>
      </c>
      <c r="B18" t="s">
        <v>44</v>
      </c>
      <c r="C18">
        <v>9</v>
      </c>
      <c r="D18">
        <v>2010</v>
      </c>
      <c r="E18">
        <v>41</v>
      </c>
      <c r="F18" t="s">
        <v>53</v>
      </c>
      <c r="G18">
        <f t="shared" ref="G18:I18" si="19">Q52</f>
        <v>0.44899343732214536</v>
      </c>
      <c r="H18">
        <f t="shared" si="19"/>
        <v>0.27327066666666666</v>
      </c>
      <c r="I18">
        <f t="shared" si="19"/>
        <v>0.42819023553639451</v>
      </c>
      <c r="K18">
        <v>1.6181999999999998E-2</v>
      </c>
      <c r="L18">
        <v>0.34796700000000003</v>
      </c>
      <c r="M18">
        <v>0.26644000000000001</v>
      </c>
      <c r="N18">
        <v>0.38047900000000001</v>
      </c>
      <c r="O18">
        <v>5.1136899999999997E-3</v>
      </c>
      <c r="P18">
        <f t="shared" si="4"/>
        <v>0.34975554141457632</v>
      </c>
      <c r="Q18">
        <f t="shared" si="1"/>
        <v>0.2678094947351321</v>
      </c>
      <c r="R18">
        <f t="shared" si="2"/>
        <v>0.3824346522568996</v>
      </c>
    </row>
    <row r="19" spans="1:18">
      <c r="A19" t="s">
        <v>29</v>
      </c>
      <c r="B19" t="s">
        <v>44</v>
      </c>
      <c r="C19">
        <v>9</v>
      </c>
      <c r="D19">
        <v>2010</v>
      </c>
      <c r="E19">
        <v>265</v>
      </c>
      <c r="F19" t="s">
        <v>54</v>
      </c>
      <c r="G19">
        <f t="shared" ref="G19:I19" si="20">Q53</f>
        <v>0.50898401889728873</v>
      </c>
      <c r="H19">
        <f t="shared" si="20"/>
        <v>0.15145999999999998</v>
      </c>
      <c r="I19">
        <f t="shared" si="20"/>
        <v>0.43461645636521135</v>
      </c>
      <c r="K19">
        <v>2.5074200000000001E-2</v>
      </c>
      <c r="L19">
        <v>7.8881999999999994E-2</v>
      </c>
      <c r="M19">
        <v>0.39380599999999999</v>
      </c>
      <c r="N19">
        <v>0.43641200000000002</v>
      </c>
      <c r="O19">
        <v>9.0900400000000006E-2</v>
      </c>
      <c r="P19">
        <f t="shared" si="4"/>
        <v>8.6769370484818156E-2</v>
      </c>
      <c r="Q19">
        <f t="shared" si="1"/>
        <v>0.43318245877569411</v>
      </c>
      <c r="R19">
        <f t="shared" si="2"/>
        <v>0.48004861073528138</v>
      </c>
    </row>
    <row r="20" spans="1:18">
      <c r="A20" t="s">
        <v>0</v>
      </c>
      <c r="B20" t="s">
        <v>30</v>
      </c>
      <c r="C20">
        <v>10</v>
      </c>
      <c r="D20">
        <v>2010</v>
      </c>
      <c r="E20">
        <v>49</v>
      </c>
      <c r="F20" t="s">
        <v>53</v>
      </c>
      <c r="G20">
        <f t="shared" ref="G20:I20" si="21">Q54</f>
        <v>0.213727228313699</v>
      </c>
      <c r="H20">
        <f t="shared" si="21"/>
        <v>0.42767566666666662</v>
      </c>
      <c r="I20">
        <f t="shared" si="21"/>
        <v>0.32314235980846606</v>
      </c>
      <c r="K20">
        <v>2.34316E-2</v>
      </c>
      <c r="L20">
        <v>0.22656899999999999</v>
      </c>
      <c r="M20">
        <v>0.395096</v>
      </c>
      <c r="N20">
        <v>0.17278199999999999</v>
      </c>
      <c r="O20">
        <v>0.20555300000000001</v>
      </c>
      <c r="P20">
        <f t="shared" si="4"/>
        <v>0.28519083085466995</v>
      </c>
      <c r="Q20">
        <f t="shared" si="1"/>
        <v>0.49732203658645574</v>
      </c>
      <c r="R20">
        <f t="shared" si="2"/>
        <v>0.21748713255887428</v>
      </c>
    </row>
    <row r="21" spans="1:18">
      <c r="A21" t="s">
        <v>1</v>
      </c>
      <c r="B21" t="s">
        <v>30</v>
      </c>
      <c r="C21">
        <v>10</v>
      </c>
      <c r="D21">
        <v>2010</v>
      </c>
      <c r="E21">
        <v>273</v>
      </c>
      <c r="F21" t="s">
        <v>54</v>
      </c>
      <c r="G21">
        <f t="shared" ref="G21:I21" si="22">Q55</f>
        <v>0.48065646924909461</v>
      </c>
      <c r="H21">
        <f t="shared" si="22"/>
        <v>0.22429766666666665</v>
      </c>
      <c r="I21">
        <f t="shared" si="22"/>
        <v>0.34459699028279184</v>
      </c>
      <c r="K21">
        <v>2.6856999999999999E-2</v>
      </c>
      <c r="L21">
        <v>4.4345099999999998E-2</v>
      </c>
      <c r="M21">
        <v>0.50220399999999998</v>
      </c>
      <c r="N21">
        <v>0.23156299999999999</v>
      </c>
      <c r="O21">
        <v>0.221888</v>
      </c>
      <c r="P21">
        <f t="shared" si="4"/>
        <v>5.6990638879749957E-2</v>
      </c>
      <c r="Q21">
        <f t="shared" si="1"/>
        <v>0.64541351373581179</v>
      </c>
      <c r="R21">
        <f t="shared" si="2"/>
        <v>0.29759597590064152</v>
      </c>
    </row>
    <row r="22" spans="1:18">
      <c r="A22" t="s">
        <v>2</v>
      </c>
      <c r="B22" t="s">
        <v>31</v>
      </c>
      <c r="C22">
        <v>11</v>
      </c>
      <c r="D22">
        <v>2010</v>
      </c>
      <c r="E22">
        <v>49</v>
      </c>
      <c r="F22" t="s">
        <v>53</v>
      </c>
      <c r="G22">
        <f t="shared" ref="G22:I22" si="23">Q56</f>
        <v>0.19006834653759561</v>
      </c>
      <c r="H22">
        <f t="shared" si="23"/>
        <v>0.18343899999999999</v>
      </c>
      <c r="I22">
        <f t="shared" si="23"/>
        <v>0.85591446595245513</v>
      </c>
      <c r="K22">
        <v>6.8414799999999998E-2</v>
      </c>
      <c r="L22">
        <v>0.21779299999999999</v>
      </c>
      <c r="M22">
        <v>0.143043</v>
      </c>
      <c r="N22">
        <v>0.63916399999999995</v>
      </c>
      <c r="O22">
        <v>0</v>
      </c>
      <c r="P22">
        <f t="shared" si="4"/>
        <v>0.21779299999999999</v>
      </c>
      <c r="Q22">
        <f t="shared" si="1"/>
        <v>0.143043</v>
      </c>
      <c r="R22">
        <f t="shared" si="2"/>
        <v>0.63916399999999995</v>
      </c>
    </row>
    <row r="23" spans="1:18">
      <c r="A23" t="s">
        <v>3</v>
      </c>
      <c r="B23" t="s">
        <v>31</v>
      </c>
      <c r="C23">
        <v>11</v>
      </c>
      <c r="D23">
        <v>2010</v>
      </c>
      <c r="E23">
        <v>265</v>
      </c>
      <c r="F23" t="s">
        <v>54</v>
      </c>
      <c r="G23">
        <f t="shared" ref="G23:I23" si="24">Q57</f>
        <v>0.26403823779759955</v>
      </c>
      <c r="H23">
        <f t="shared" si="24"/>
        <v>9.6675866666666666E-2</v>
      </c>
      <c r="I23">
        <f t="shared" si="24"/>
        <v>0.97214799747998015</v>
      </c>
      <c r="K23">
        <v>2.06749E-2</v>
      </c>
      <c r="L23">
        <v>7.3017299999999993E-2</v>
      </c>
      <c r="M23">
        <v>0.381768</v>
      </c>
      <c r="N23">
        <v>0.45635399999999998</v>
      </c>
      <c r="O23">
        <v>8.8860800000000004E-2</v>
      </c>
      <c r="P23">
        <f t="shared" si="4"/>
        <v>8.0138468414046926E-2</v>
      </c>
      <c r="Q23">
        <f t="shared" si="1"/>
        <v>0.41900074105032464</v>
      </c>
      <c r="R23">
        <f t="shared" si="2"/>
        <v>0.50086090028834229</v>
      </c>
    </row>
    <row r="24" spans="1:18">
      <c r="A24" t="s">
        <v>4</v>
      </c>
      <c r="B24" t="s">
        <v>32</v>
      </c>
      <c r="C24">
        <v>12</v>
      </c>
      <c r="D24">
        <v>2010</v>
      </c>
      <c r="E24">
        <v>49</v>
      </c>
      <c r="F24" t="s">
        <v>53</v>
      </c>
      <c r="G24">
        <f t="shared" ref="G24:I24" si="25">Q58</f>
        <v>0.22176310898678897</v>
      </c>
      <c r="H24">
        <f t="shared" si="25"/>
        <v>0.41691800000000007</v>
      </c>
      <c r="I24">
        <f t="shared" si="25"/>
        <v>0.32763787850221471</v>
      </c>
      <c r="K24">
        <v>1.95893E-2</v>
      </c>
      <c r="L24">
        <v>0.208893</v>
      </c>
      <c r="M24">
        <v>0.389656</v>
      </c>
      <c r="N24">
        <v>0.173896</v>
      </c>
      <c r="O24">
        <v>0.22755500000000001</v>
      </c>
      <c r="P24">
        <f t="shared" si="4"/>
        <v>0.27043090446569007</v>
      </c>
      <c r="Q24">
        <f t="shared" si="1"/>
        <v>0.50444497666500521</v>
      </c>
      <c r="R24">
        <f t="shared" si="2"/>
        <v>0.22512411886930458</v>
      </c>
    </row>
    <row r="25" spans="1:18">
      <c r="A25" t="s">
        <v>5</v>
      </c>
      <c r="B25" t="s">
        <v>32</v>
      </c>
      <c r="C25">
        <v>12</v>
      </c>
      <c r="D25">
        <v>2010</v>
      </c>
      <c r="E25">
        <v>265</v>
      </c>
      <c r="F25" t="s">
        <v>54</v>
      </c>
      <c r="G25">
        <f t="shared" ref="G25:I25" si="26">Q59</f>
        <v>0.41764217036772144</v>
      </c>
      <c r="H25">
        <f t="shared" si="26"/>
        <v>0.24707300000000001</v>
      </c>
      <c r="I25">
        <f t="shared" si="26"/>
        <v>0.36299039633176544</v>
      </c>
      <c r="K25">
        <v>1.78858E-2</v>
      </c>
      <c r="L25">
        <v>3.1379299999999999E-2</v>
      </c>
      <c r="M25">
        <v>0.52545299999999995</v>
      </c>
      <c r="N25">
        <v>0.16292799999999999</v>
      </c>
      <c r="O25">
        <v>0.28023900000000002</v>
      </c>
      <c r="P25">
        <f t="shared" si="4"/>
        <v>4.3596832837566914E-2</v>
      </c>
      <c r="Q25">
        <f t="shared" si="1"/>
        <v>0.73003816544658573</v>
      </c>
      <c r="R25">
        <f t="shared" si="2"/>
        <v>0.22636402917079418</v>
      </c>
    </row>
    <row r="26" spans="1:18">
      <c r="A26" t="s">
        <v>6</v>
      </c>
      <c r="B26" t="s">
        <v>33</v>
      </c>
      <c r="C26">
        <v>13</v>
      </c>
      <c r="D26">
        <v>2010</v>
      </c>
      <c r="E26">
        <v>49</v>
      </c>
      <c r="F26" t="s">
        <v>53</v>
      </c>
      <c r="G26">
        <f t="shared" ref="G26:I26" si="27">Q60</f>
        <v>0.20830886389620595</v>
      </c>
      <c r="H26">
        <f t="shared" si="27"/>
        <v>0.35604966666666665</v>
      </c>
      <c r="I26">
        <f t="shared" si="27"/>
        <v>0.45010882724894763</v>
      </c>
      <c r="K26">
        <v>1.8879300000000002E-2</v>
      </c>
      <c r="L26">
        <v>0.22772300000000001</v>
      </c>
      <c r="M26">
        <v>0.36666100000000001</v>
      </c>
      <c r="N26">
        <v>0.28143099999999999</v>
      </c>
      <c r="O26">
        <v>0.124185</v>
      </c>
      <c r="P26">
        <f t="shared" si="4"/>
        <v>0.26001267390944438</v>
      </c>
      <c r="Q26">
        <f t="shared" si="1"/>
        <v>0.41865119916877425</v>
      </c>
      <c r="R26">
        <f t="shared" si="2"/>
        <v>0.32133612692178143</v>
      </c>
    </row>
    <row r="27" spans="1:18">
      <c r="A27" t="s">
        <v>7</v>
      </c>
      <c r="B27" t="s">
        <v>33</v>
      </c>
      <c r="C27">
        <v>13</v>
      </c>
      <c r="D27">
        <v>2010</v>
      </c>
      <c r="E27">
        <v>217</v>
      </c>
      <c r="F27" t="s">
        <v>54</v>
      </c>
      <c r="G27">
        <f t="shared" ref="G27:I27" si="28">Q61</f>
        <v>0.38489929336630613</v>
      </c>
      <c r="H27">
        <f t="shared" si="28"/>
        <v>0.16792533333333334</v>
      </c>
      <c r="I27">
        <f t="shared" si="28"/>
        <v>0.66174924260696433</v>
      </c>
      <c r="K27">
        <v>1.51322E-2</v>
      </c>
      <c r="L27">
        <v>8.5453500000000002E-2</v>
      </c>
      <c r="M27">
        <v>0.51709700000000003</v>
      </c>
      <c r="N27">
        <v>0.180865</v>
      </c>
      <c r="O27">
        <v>0.216584</v>
      </c>
      <c r="P27">
        <f t="shared" si="4"/>
        <v>0.10907806325119732</v>
      </c>
      <c r="Q27">
        <f t="shared" si="1"/>
        <v>0.66005417300642322</v>
      </c>
      <c r="R27">
        <f t="shared" si="2"/>
        <v>0.23086712551186087</v>
      </c>
    </row>
    <row r="28" spans="1:18">
      <c r="A28" t="s">
        <v>8</v>
      </c>
      <c r="B28" t="s">
        <v>34</v>
      </c>
      <c r="C28">
        <v>14</v>
      </c>
      <c r="D28">
        <v>2010</v>
      </c>
      <c r="E28">
        <v>49</v>
      </c>
      <c r="F28" t="s">
        <v>53</v>
      </c>
      <c r="G28">
        <f t="shared" ref="G28:I28" si="29">Q62</f>
        <v>0.10513742338086195</v>
      </c>
      <c r="H28">
        <f t="shared" si="29"/>
        <v>0.28700799999999999</v>
      </c>
      <c r="I28">
        <f t="shared" si="29"/>
        <v>0.77194003668594768</v>
      </c>
      <c r="K28">
        <v>1.9967200000000001E-2</v>
      </c>
      <c r="L28">
        <v>0.22461900000000001</v>
      </c>
      <c r="M28">
        <v>0.25558999999999998</v>
      </c>
      <c r="N28">
        <v>0.51103200000000004</v>
      </c>
      <c r="O28">
        <v>8.7595099999999999E-3</v>
      </c>
      <c r="P28">
        <f t="shared" si="4"/>
        <v>0.22660393947386068</v>
      </c>
      <c r="Q28">
        <f t="shared" si="1"/>
        <v>0.25784862763223076</v>
      </c>
      <c r="R28">
        <f t="shared" si="2"/>
        <v>0.51554794740073628</v>
      </c>
    </row>
    <row r="29" spans="1:18">
      <c r="A29" t="s">
        <v>9</v>
      </c>
      <c r="B29" t="s">
        <v>34</v>
      </c>
      <c r="C29">
        <v>14</v>
      </c>
      <c r="D29">
        <v>2010</v>
      </c>
      <c r="E29">
        <v>273</v>
      </c>
      <c r="F29" t="s">
        <v>54</v>
      </c>
      <c r="G29">
        <f t="shared" ref="G29:I29" si="30">Q63</f>
        <v>0.40482152840385394</v>
      </c>
      <c r="H29">
        <f t="shared" si="30"/>
        <v>5.7329533333333328E-2</v>
      </c>
      <c r="I29">
        <f t="shared" si="30"/>
        <v>0.39763317609975479</v>
      </c>
      <c r="K29">
        <v>9.5301699999999993E-3</v>
      </c>
      <c r="L29">
        <v>3.3634999999999998E-2</v>
      </c>
      <c r="M29">
        <v>0.33401399999999998</v>
      </c>
      <c r="N29">
        <v>0.58346699999999996</v>
      </c>
      <c r="O29">
        <v>4.8883999999999997E-2</v>
      </c>
      <c r="P29">
        <f t="shared" si="4"/>
        <v>3.5363720093027559E-2</v>
      </c>
      <c r="Q29">
        <f t="shared" si="1"/>
        <v>0.3511811387885389</v>
      </c>
      <c r="R29">
        <f t="shared" si="2"/>
        <v>0.61345514111843347</v>
      </c>
    </row>
    <row r="30" spans="1:18">
      <c r="A30" t="s">
        <v>10</v>
      </c>
      <c r="B30" t="s">
        <v>35</v>
      </c>
      <c r="C30">
        <v>15</v>
      </c>
      <c r="D30">
        <v>2010</v>
      </c>
      <c r="E30">
        <v>41</v>
      </c>
      <c r="F30" t="s">
        <v>53</v>
      </c>
      <c r="G30">
        <f t="shared" ref="G30:I30" si="31">Q64</f>
        <v>4.4488458652107557E-2</v>
      </c>
      <c r="H30">
        <f t="shared" si="31"/>
        <v>0.33972466666666667</v>
      </c>
      <c r="I30">
        <f t="shared" si="31"/>
        <v>0.72215720021236929</v>
      </c>
      <c r="K30">
        <v>9.7963400000000006E-3</v>
      </c>
      <c r="L30">
        <v>8.06727E-2</v>
      </c>
      <c r="M30">
        <v>0.300423</v>
      </c>
      <c r="N30">
        <v>0.544624</v>
      </c>
      <c r="O30">
        <v>7.4279999999999999E-2</v>
      </c>
      <c r="P30">
        <f t="shared" si="4"/>
        <v>8.7145897247547857E-2</v>
      </c>
      <c r="Q30">
        <f t="shared" si="1"/>
        <v>0.32452901525299227</v>
      </c>
      <c r="R30">
        <f t="shared" si="2"/>
        <v>0.58832476342738627</v>
      </c>
    </row>
    <row r="31" spans="1:18">
      <c r="A31" t="s">
        <v>11</v>
      </c>
      <c r="B31" t="s">
        <v>35</v>
      </c>
      <c r="C31">
        <v>15</v>
      </c>
      <c r="D31">
        <v>2010</v>
      </c>
      <c r="E31">
        <v>273</v>
      </c>
      <c r="F31" t="s">
        <v>54</v>
      </c>
      <c r="G31">
        <f t="shared" ref="G31:I31" si="32">Q65</f>
        <v>0.18318881675371571</v>
      </c>
      <c r="H31">
        <f t="shared" si="32"/>
        <v>0.26232733333333336</v>
      </c>
      <c r="I31">
        <f t="shared" si="32"/>
        <v>0.62622963741518856</v>
      </c>
      <c r="K31">
        <v>8.3060500000000006E-3</v>
      </c>
      <c r="L31">
        <v>1.5184899999999999E-2</v>
      </c>
      <c r="M31">
        <v>0.28510000000000002</v>
      </c>
      <c r="N31">
        <v>0.58698300000000003</v>
      </c>
      <c r="O31">
        <v>0.112731</v>
      </c>
      <c r="P31">
        <f t="shared" si="4"/>
        <v>1.7114200992032855E-2</v>
      </c>
      <c r="Q31">
        <f t="shared" si="1"/>
        <v>0.32132307113175373</v>
      </c>
      <c r="R31">
        <f t="shared" si="2"/>
        <v>0.66156148811690707</v>
      </c>
    </row>
    <row r="33" spans="10:19">
      <c r="L33">
        <f>PEARSON(L2:L31,G2:G31)</f>
        <v>-0.14100589450045595</v>
      </c>
      <c r="M33">
        <f t="shared" ref="M33" si="33">PEARSON(M2:M31,H2:H31)</f>
        <v>-8.6299711544423688E-2</v>
      </c>
      <c r="N33">
        <f>PEARSON(N2:N31,I2:I31)</f>
        <v>0.73608423606309326</v>
      </c>
      <c r="P33">
        <f>PEARSON(P2:P31,G2:G31)</f>
        <v>-8.1201453261555596E-3</v>
      </c>
      <c r="Q33">
        <f t="shared" ref="Q33:R33" si="34">PEARSON(Q2:Q31,H2:H31)</f>
        <v>7.6318516467992342E-2</v>
      </c>
      <c r="R33">
        <f t="shared" si="34"/>
        <v>0.70253962329694597</v>
      </c>
    </row>
    <row r="34" spans="10:19">
      <c r="J34" t="s">
        <v>65</v>
      </c>
    </row>
    <row r="35" spans="10:19">
      <c r="J35" t="s">
        <v>61</v>
      </c>
      <c r="K35" t="s">
        <v>63</v>
      </c>
      <c r="L35" t="s">
        <v>62</v>
      </c>
      <c r="M35" t="s">
        <v>47</v>
      </c>
      <c r="N35" t="s">
        <v>48</v>
      </c>
      <c r="O35" t="s">
        <v>49</v>
      </c>
      <c r="Q35" t="s">
        <v>64</v>
      </c>
      <c r="R35" t="s">
        <v>51</v>
      </c>
      <c r="S35" t="s">
        <v>52</v>
      </c>
    </row>
    <row r="36" spans="10:19">
      <c r="J36">
        <v>1</v>
      </c>
      <c r="K36" t="s">
        <v>53</v>
      </c>
      <c r="L36">
        <v>0.23008066666666668</v>
      </c>
      <c r="M36">
        <v>0.24377333333333331</v>
      </c>
      <c r="N36">
        <v>0.18796966666666667</v>
      </c>
      <c r="O36">
        <v>0.33817666666666663</v>
      </c>
      <c r="Q36">
        <f>L36/(1-O$36)</f>
        <v>0.34764665293356228</v>
      </c>
      <c r="R36">
        <f t="shared" ref="R36:S36" si="35">M36/(1-P$36)</f>
        <v>0.24377333333333331</v>
      </c>
      <c r="S36">
        <f t="shared" si="35"/>
        <v>0.28814087873074595</v>
      </c>
    </row>
    <row r="37" spans="10:19">
      <c r="J37">
        <v>1</v>
      </c>
      <c r="K37" t="s">
        <v>54</v>
      </c>
      <c r="L37">
        <v>0.21282000000000001</v>
      </c>
      <c r="M37">
        <v>0.2245605</v>
      </c>
      <c r="N37">
        <v>0.2425715</v>
      </c>
      <c r="O37">
        <v>0.32004750000000004</v>
      </c>
      <c r="Q37">
        <f>L37/(1-O$36)</f>
        <v>0.32156617828524225</v>
      </c>
      <c r="R37">
        <f>M37/(1-P$36)</f>
        <v>0.2245605</v>
      </c>
      <c r="S37">
        <f>N37/(1-Q$36)</f>
        <v>0.37184066133916183</v>
      </c>
    </row>
    <row r="38" spans="10:19">
      <c r="J38">
        <v>2</v>
      </c>
      <c r="K38" t="s">
        <v>53</v>
      </c>
      <c r="L38">
        <v>0.37274633333333335</v>
      </c>
      <c r="M38">
        <v>0.17657833333333331</v>
      </c>
      <c r="N38">
        <v>0.28383266666666668</v>
      </c>
      <c r="O38">
        <v>0.16684299999999999</v>
      </c>
      <c r="Q38">
        <f>L38/(1-O$36)</f>
        <v>0.5632112295829198</v>
      </c>
      <c r="R38">
        <f>M38/(1-P$36)</f>
        <v>0.17657833333333331</v>
      </c>
      <c r="S38">
        <f>N38/(1-Q$36)</f>
        <v>0.43509038152870894</v>
      </c>
    </row>
    <row r="39" spans="10:19">
      <c r="J39">
        <v>2</v>
      </c>
      <c r="K39" t="s">
        <v>54</v>
      </c>
      <c r="L39">
        <v>0.34153299999999992</v>
      </c>
      <c r="M39">
        <v>0.21355166666666667</v>
      </c>
      <c r="N39">
        <v>0.19598599999999999</v>
      </c>
      <c r="O39">
        <v>0.24892933333333334</v>
      </c>
      <c r="Q39">
        <f>L39/(1-O$36)</f>
        <v>0.51604859302835082</v>
      </c>
      <c r="R39">
        <f>M39/(1-P$36)</f>
        <v>0.21355166666666667</v>
      </c>
      <c r="S39">
        <f>N39/(1-Q$36)</f>
        <v>0.30042920892692249</v>
      </c>
    </row>
    <row r="40" spans="10:19">
      <c r="J40">
        <v>3</v>
      </c>
      <c r="K40" t="s">
        <v>53</v>
      </c>
      <c r="L40">
        <v>0.20550633333333335</v>
      </c>
      <c r="M40">
        <v>0.3031813333333333</v>
      </c>
      <c r="N40">
        <v>0.23090166666666667</v>
      </c>
      <c r="O40">
        <v>0.26041033333333335</v>
      </c>
      <c r="Q40">
        <f>L40/(1-O$36)</f>
        <v>0.31051539433987918</v>
      </c>
      <c r="R40">
        <f>M40/(1-P$36)</f>
        <v>0.3031813333333333</v>
      </c>
      <c r="S40">
        <f>N40/(1-Q$36)</f>
        <v>0.35395183868528679</v>
      </c>
    </row>
    <row r="41" spans="10:19">
      <c r="J41">
        <v>3</v>
      </c>
      <c r="K41" t="s">
        <v>54</v>
      </c>
      <c r="L41">
        <v>0.25850000000000001</v>
      </c>
      <c r="M41">
        <v>0.27497766666666662</v>
      </c>
      <c r="N41">
        <v>0.128326</v>
      </c>
      <c r="O41">
        <v>0.33819633333333332</v>
      </c>
      <c r="Q41">
        <f>L41/(1-O$36)</f>
        <v>0.39058761905241574</v>
      </c>
      <c r="R41">
        <f>M41/(1-P$36)</f>
        <v>0.27497766666666662</v>
      </c>
      <c r="S41">
        <f>N41/(1-Q$36)</f>
        <v>0.19671241142100074</v>
      </c>
    </row>
    <row r="42" spans="10:19">
      <c r="J42">
        <v>4</v>
      </c>
      <c r="K42" t="s">
        <v>53</v>
      </c>
      <c r="L42">
        <v>0.21434999999999998</v>
      </c>
      <c r="M42">
        <v>0.31615749999999998</v>
      </c>
      <c r="N42">
        <v>0.1579605</v>
      </c>
      <c r="O42">
        <v>0.31153199999999998</v>
      </c>
      <c r="Q42">
        <f>L42/(1-O$36)</f>
        <v>0.32387797347731262</v>
      </c>
      <c r="R42">
        <f>M42/(1-P$36)</f>
        <v>0.31615749999999998</v>
      </c>
      <c r="S42">
        <f>N42/(1-Q$36)</f>
        <v>0.24213947963987803</v>
      </c>
    </row>
    <row r="43" spans="10:19">
      <c r="J43">
        <v>4</v>
      </c>
      <c r="K43" t="s">
        <v>54</v>
      </c>
      <c r="L43">
        <v>0.33969300000000002</v>
      </c>
      <c r="M43">
        <v>0.24251133333333333</v>
      </c>
      <c r="N43">
        <v>0.14570866666666668</v>
      </c>
      <c r="O43">
        <v>0.2720866666666667</v>
      </c>
      <c r="Q43">
        <f>L43/(1-O$36)</f>
        <v>0.51326839488886755</v>
      </c>
      <c r="R43">
        <f>M43/(1-P$36)</f>
        <v>0.24251133333333333</v>
      </c>
      <c r="S43">
        <f>N43/(1-Q$36)</f>
        <v>0.22335850244641611</v>
      </c>
    </row>
    <row r="44" spans="10:19">
      <c r="J44">
        <v>5</v>
      </c>
      <c r="K44" t="s">
        <v>53</v>
      </c>
      <c r="L44">
        <v>0.25178699999999998</v>
      </c>
      <c r="M44">
        <v>0.25994666666666666</v>
      </c>
      <c r="N44">
        <v>0.22612833333333335</v>
      </c>
      <c r="O44">
        <v>0.26213766666666666</v>
      </c>
      <c r="Q44">
        <f>L44/(1-O$36)</f>
        <v>0.38044442877505064</v>
      </c>
      <c r="R44">
        <f>M44/(1-P$36)</f>
        <v>0.25994666666666666</v>
      </c>
      <c r="S44">
        <f>N44/(1-Q$36)</f>
        <v>0.34663474074319989</v>
      </c>
    </row>
    <row r="45" spans="10:19">
      <c r="J45">
        <v>5</v>
      </c>
      <c r="K45" t="s">
        <v>54</v>
      </c>
      <c r="L45">
        <v>0.23445650000000001</v>
      </c>
      <c r="M45">
        <v>0.35658299999999998</v>
      </c>
      <c r="N45">
        <v>0.19729849999999999</v>
      </c>
      <c r="O45">
        <v>0.21166200000000002</v>
      </c>
      <c r="Q45">
        <f>L45/(1-O$36)</f>
        <v>0.35425843754879194</v>
      </c>
      <c r="R45">
        <f>M45/(1-P$36)</f>
        <v>0.35658299999999998</v>
      </c>
      <c r="S45">
        <f>N45/(1-Q$36)</f>
        <v>0.30244115537573302</v>
      </c>
    </row>
    <row r="46" spans="10:19">
      <c r="J46">
        <v>6</v>
      </c>
      <c r="K46" t="s">
        <v>53</v>
      </c>
      <c r="L46">
        <v>0.39866133333333331</v>
      </c>
      <c r="M46">
        <v>0.2359623333333333</v>
      </c>
      <c r="N46">
        <v>0.16660933333333336</v>
      </c>
      <c r="O46">
        <v>0.198767</v>
      </c>
      <c r="Q46">
        <f>L46/(1-O$36)</f>
        <v>0.60236820500939314</v>
      </c>
      <c r="R46">
        <f>M46/(1-P$36)</f>
        <v>0.2359623333333333</v>
      </c>
      <c r="S46">
        <f>N46/(1-Q$36)</f>
        <v>0.25539737641043381</v>
      </c>
    </row>
    <row r="47" spans="10:19">
      <c r="J47">
        <v>6</v>
      </c>
      <c r="K47" t="s">
        <v>54</v>
      </c>
      <c r="L47">
        <v>0.30151499999999998</v>
      </c>
      <c r="M47">
        <v>0.16742633333333334</v>
      </c>
      <c r="N47">
        <v>0.21837233333333331</v>
      </c>
      <c r="O47">
        <v>0.31268633333333334</v>
      </c>
      <c r="Q47">
        <f>L47/(1-O$36)</f>
        <v>0.45558230544908751</v>
      </c>
      <c r="R47">
        <f>M47/(1-P$36)</f>
        <v>0.16742633333333334</v>
      </c>
      <c r="S47">
        <f>N47/(1-Q$36)</f>
        <v>0.33474547852836195</v>
      </c>
    </row>
    <row r="48" spans="10:19">
      <c r="J48">
        <v>7</v>
      </c>
      <c r="K48" t="s">
        <v>53</v>
      </c>
      <c r="L48">
        <v>0.325048</v>
      </c>
      <c r="M48">
        <v>0.218616</v>
      </c>
      <c r="N48">
        <v>0.20506050000000001</v>
      </c>
      <c r="O48">
        <v>0.251276</v>
      </c>
      <c r="Q48">
        <f>L48/(1-O$36)</f>
        <v>0.49114013306672971</v>
      </c>
      <c r="R48">
        <f>M48/(1-P$36)</f>
        <v>0.218616</v>
      </c>
      <c r="S48">
        <f>N48/(1-Q$36)</f>
        <v>0.31433961506005115</v>
      </c>
    </row>
    <row r="49" spans="10:19">
      <c r="J49">
        <v>7</v>
      </c>
      <c r="K49" t="s">
        <v>54</v>
      </c>
    </row>
    <row r="50" spans="10:19">
      <c r="J50">
        <v>8</v>
      </c>
      <c r="K50" t="s">
        <v>53</v>
      </c>
      <c r="L50">
        <v>0.25973466666666667</v>
      </c>
      <c r="M50">
        <v>0.242893</v>
      </c>
      <c r="N50">
        <v>0.25058733333333333</v>
      </c>
      <c r="O50">
        <v>0.24678533333333338</v>
      </c>
      <c r="Q50">
        <f>L50/(1-O$36)</f>
        <v>0.39245317229673571</v>
      </c>
      <c r="R50">
        <f>M50/(1-P$36)</f>
        <v>0.242893</v>
      </c>
      <c r="S50">
        <f>N50/(1-Q$36)</f>
        <v>0.38412822507954836</v>
      </c>
    </row>
    <row r="51" spans="10:19">
      <c r="J51">
        <v>8</v>
      </c>
      <c r="K51" t="s">
        <v>54</v>
      </c>
      <c r="L51">
        <v>0.32614199999999999</v>
      </c>
      <c r="M51">
        <v>0.258434</v>
      </c>
      <c r="N51">
        <v>0.15065600000000001</v>
      </c>
      <c r="O51">
        <v>0.264768</v>
      </c>
      <c r="Q51">
        <f>L51/(1-O$36)</f>
        <v>0.49279314217792253</v>
      </c>
      <c r="R51">
        <f>M51/(1-P$36)</f>
        <v>0.258434</v>
      </c>
      <c r="S51">
        <f>N51/(1-Q$36)</f>
        <v>0.23094232700343104</v>
      </c>
    </row>
    <row r="52" spans="10:19">
      <c r="J52">
        <v>9</v>
      </c>
      <c r="K52" t="s">
        <v>53</v>
      </c>
      <c r="L52">
        <v>0.29715433333333335</v>
      </c>
      <c r="M52">
        <v>0.27327066666666666</v>
      </c>
      <c r="N52">
        <v>0.27933133333333332</v>
      </c>
      <c r="O52">
        <v>0.15024366666666666</v>
      </c>
      <c r="Q52">
        <f>L52/(1-O$36)</f>
        <v>0.44899343732214536</v>
      </c>
      <c r="R52">
        <f>M52/(1-P$36)</f>
        <v>0.27327066666666666</v>
      </c>
      <c r="S52">
        <f>N52/(1-Q$36)</f>
        <v>0.42819023553639451</v>
      </c>
    </row>
    <row r="53" spans="10:19">
      <c r="J53">
        <v>9</v>
      </c>
      <c r="K53" t="s">
        <v>54</v>
      </c>
      <c r="L53">
        <v>0.33685750000000003</v>
      </c>
      <c r="M53">
        <v>0.15145999999999998</v>
      </c>
      <c r="N53">
        <v>0.28352350000000004</v>
      </c>
      <c r="O53">
        <v>0.22815950000000002</v>
      </c>
      <c r="Q53">
        <f>L53/(1-O$36)</f>
        <v>0.50898401889728873</v>
      </c>
      <c r="R53">
        <f>M53/(1-P$36)</f>
        <v>0.15145999999999998</v>
      </c>
      <c r="S53">
        <f>N53/(1-Q$36)</f>
        <v>0.43461645636521135</v>
      </c>
    </row>
    <row r="54" spans="10:19">
      <c r="J54">
        <v>10</v>
      </c>
      <c r="K54" t="s">
        <v>53</v>
      </c>
      <c r="L54">
        <v>0.14144966666666667</v>
      </c>
      <c r="M54">
        <v>0.42767566666666662</v>
      </c>
      <c r="N54">
        <v>0.21080299999999999</v>
      </c>
      <c r="O54">
        <v>0.22007133333333331</v>
      </c>
      <c r="Q54">
        <f>L54/(1-O$36)</f>
        <v>0.213727228313699</v>
      </c>
      <c r="R54">
        <f>M54/(1-P$36)</f>
        <v>0.42767566666666662</v>
      </c>
      <c r="S54">
        <f>N54/(1-Q$36)</f>
        <v>0.32314235980846606</v>
      </c>
    </row>
    <row r="55" spans="10:19">
      <c r="J55">
        <v>10</v>
      </c>
      <c r="K55" t="s">
        <v>54</v>
      </c>
      <c r="L55">
        <v>0.31810966666666668</v>
      </c>
      <c r="M55">
        <v>0.22429766666666665</v>
      </c>
      <c r="N55">
        <v>0.22479899999999997</v>
      </c>
      <c r="O55">
        <v>0.232793</v>
      </c>
      <c r="Q55">
        <f>L55/(1-O$36)</f>
        <v>0.48065646924909461</v>
      </c>
      <c r="R55">
        <f>M55/(1-P$36)</f>
        <v>0.22429766666666665</v>
      </c>
      <c r="S55">
        <f>N55/(1-Q$36)</f>
        <v>0.34459699028279184</v>
      </c>
    </row>
    <row r="56" spans="10:19">
      <c r="J56">
        <v>11</v>
      </c>
      <c r="K56" t="s">
        <v>53</v>
      </c>
      <c r="L56">
        <v>0.12579166666666666</v>
      </c>
      <c r="M56">
        <v>0.18343899999999999</v>
      </c>
      <c r="N56">
        <v>0.55835866666666667</v>
      </c>
      <c r="O56">
        <v>0.13241113333333335</v>
      </c>
      <c r="Q56">
        <f>L56/(1-O$36)</f>
        <v>0.19006834653759561</v>
      </c>
      <c r="R56">
        <f>M56/(1-P$36)</f>
        <v>0.18343899999999999</v>
      </c>
      <c r="S56">
        <f>N56/(1-Q$36)</f>
        <v>0.85591446595245513</v>
      </c>
    </row>
    <row r="57" spans="10:19">
      <c r="J57">
        <v>11</v>
      </c>
      <c r="K57" t="s">
        <v>54</v>
      </c>
      <c r="L57">
        <v>0.17474666666666669</v>
      </c>
      <c r="M57">
        <v>9.6675866666666666E-2</v>
      </c>
      <c r="N57">
        <v>0.63418399999999997</v>
      </c>
      <c r="O57">
        <v>9.4393033333333334E-2</v>
      </c>
      <c r="Q57">
        <f>L57/(1-O$36)</f>
        <v>0.26403823779759955</v>
      </c>
      <c r="R57">
        <f>M57/(1-P$36)</f>
        <v>9.6675866666666666E-2</v>
      </c>
      <c r="S57">
        <f>N57/(1-Q$36)</f>
        <v>0.97214799747998015</v>
      </c>
    </row>
    <row r="58" spans="10:19">
      <c r="J58">
        <v>12</v>
      </c>
      <c r="K58" t="s">
        <v>53</v>
      </c>
      <c r="L58">
        <v>0.14676799999999998</v>
      </c>
      <c r="M58">
        <v>0.41691800000000007</v>
      </c>
      <c r="N58">
        <v>0.21373566666666666</v>
      </c>
      <c r="O58">
        <v>0.22257799999999997</v>
      </c>
      <c r="Q58">
        <f>L58/(1-O$36)</f>
        <v>0.22176310898678897</v>
      </c>
      <c r="R58">
        <f>M58/(1-P$36)</f>
        <v>0.41691800000000007</v>
      </c>
      <c r="S58">
        <f>N58/(1-Q$36)</f>
        <v>0.32763787850221471</v>
      </c>
    </row>
    <row r="59" spans="10:19">
      <c r="J59">
        <v>12</v>
      </c>
      <c r="K59" t="s">
        <v>54</v>
      </c>
      <c r="L59">
        <v>0.27640533333333334</v>
      </c>
      <c r="M59">
        <v>0.24707300000000001</v>
      </c>
      <c r="N59">
        <v>0.23679799999999998</v>
      </c>
      <c r="O59">
        <v>0.23972366666666667</v>
      </c>
      <c r="Q59">
        <f>L59/(1-O$36)</f>
        <v>0.41764217036772144</v>
      </c>
      <c r="R59">
        <f>M59/(1-P$36)</f>
        <v>0.24707300000000001</v>
      </c>
      <c r="S59">
        <f>N59/(1-Q$36)</f>
        <v>0.36299039633176544</v>
      </c>
    </row>
    <row r="60" spans="10:19">
      <c r="J60">
        <v>13</v>
      </c>
      <c r="K60" t="s">
        <v>53</v>
      </c>
      <c r="L60">
        <v>0.13786366666666669</v>
      </c>
      <c r="M60">
        <v>0.35604966666666665</v>
      </c>
      <c r="N60">
        <v>0.29363</v>
      </c>
      <c r="O60">
        <v>0.21245666666666665</v>
      </c>
      <c r="Q60">
        <f>L60/(1-O$36)</f>
        <v>0.20830886389620595</v>
      </c>
      <c r="R60">
        <f>M60/(1-P$36)</f>
        <v>0.35604966666666665</v>
      </c>
      <c r="S60">
        <f>N60/(1-Q$36)</f>
        <v>0.45010882724894763</v>
      </c>
    </row>
    <row r="61" spans="10:19">
      <c r="J61">
        <v>13</v>
      </c>
      <c r="K61" t="s">
        <v>54</v>
      </c>
      <c r="L61">
        <v>0.25473533333333331</v>
      </c>
      <c r="M61">
        <v>0.16792533333333334</v>
      </c>
      <c r="N61">
        <v>0.43169433333333335</v>
      </c>
      <c r="O61">
        <v>0.14564600000000003</v>
      </c>
      <c r="Q61">
        <f>L61/(1-O$36)</f>
        <v>0.38489929336630613</v>
      </c>
      <c r="R61">
        <f>M61/(1-P$36)</f>
        <v>0.16792533333333334</v>
      </c>
      <c r="S61">
        <f>N61/(1-Q$36)</f>
        <v>0.66174924260696433</v>
      </c>
    </row>
    <row r="62" spans="10:19">
      <c r="J62">
        <v>14</v>
      </c>
      <c r="K62" t="s">
        <v>53</v>
      </c>
      <c r="L62">
        <v>6.9582400000000003E-2</v>
      </c>
      <c r="M62">
        <v>0.28700799999999999</v>
      </c>
      <c r="N62">
        <v>0.5035776666666667</v>
      </c>
      <c r="O62">
        <v>0.13983199999999998</v>
      </c>
      <c r="Q62">
        <f>L62/(1-O$36)</f>
        <v>0.10513742338086195</v>
      </c>
      <c r="R62">
        <f>M62/(1-P$36)</f>
        <v>0.28700799999999999</v>
      </c>
      <c r="S62">
        <f>N62/(1-Q$36)</f>
        <v>0.77194003668594768</v>
      </c>
    </row>
    <row r="63" spans="10:19">
      <c r="J63">
        <v>14</v>
      </c>
      <c r="K63" t="s">
        <v>54</v>
      </c>
      <c r="L63">
        <v>0.26792033333333332</v>
      </c>
      <c r="M63">
        <v>5.7329533333333328E-2</v>
      </c>
      <c r="N63">
        <v>0.25939733333333331</v>
      </c>
      <c r="O63">
        <v>8.2019133333333327E-2</v>
      </c>
      <c r="Q63">
        <f>L63/(1-O$36)</f>
        <v>0.40482152840385394</v>
      </c>
      <c r="R63">
        <f>M63/(1-P$36)</f>
        <v>5.7329533333333328E-2</v>
      </c>
      <c r="S63">
        <f>N63/(1-Q$36)</f>
        <v>0.39763317609975479</v>
      </c>
    </row>
    <row r="64" spans="10:19">
      <c r="J64">
        <v>15</v>
      </c>
      <c r="K64" t="s">
        <v>53</v>
      </c>
      <c r="L64">
        <v>2.9443500000000001E-2</v>
      </c>
      <c r="M64">
        <v>0.33972466666666667</v>
      </c>
      <c r="N64">
        <v>0.4711016666666667</v>
      </c>
      <c r="O64">
        <v>0.15973000000000001</v>
      </c>
      <c r="Q64">
        <f>L64/(1-O$36)</f>
        <v>4.4488458652107557E-2</v>
      </c>
      <c r="R64">
        <f>M64/(1-P$36)</f>
        <v>0.33972466666666667</v>
      </c>
      <c r="S64">
        <f>N64/(1-Q$36)</f>
        <v>0.72215720021236929</v>
      </c>
    </row>
    <row r="65" spans="10:19">
      <c r="J65">
        <v>15</v>
      </c>
      <c r="K65" t="s">
        <v>54</v>
      </c>
      <c r="L65">
        <v>0.12123863333333333</v>
      </c>
      <c r="M65">
        <v>0.26232733333333336</v>
      </c>
      <c r="N65">
        <v>0.40852299999999997</v>
      </c>
      <c r="O65">
        <v>0.20791133333333334</v>
      </c>
      <c r="Q65">
        <f>L65/(1-O$36)</f>
        <v>0.18318881675371571</v>
      </c>
      <c r="R65">
        <f>M65/(1-P$36)</f>
        <v>0.26232733333333336</v>
      </c>
      <c r="S65">
        <f>N65/(1-Q$36)</f>
        <v>0.62622963741518856</v>
      </c>
    </row>
  </sheetData>
  <sortState ref="J35:O64">
    <sortCondition ref="J35:J64"/>
    <sortCondition ref="K35:K64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E21" sqref="E21"/>
    </sheetView>
  </sheetViews>
  <sheetFormatPr baseColWidth="10" defaultRowHeight="15" x14ac:dyDescent="0"/>
  <sheetData>
    <row r="1" spans="1:16">
      <c r="A1" t="s">
        <v>61</v>
      </c>
      <c r="B1" t="s">
        <v>59</v>
      </c>
      <c r="C1" t="s">
        <v>60</v>
      </c>
      <c r="D1" t="s">
        <v>58</v>
      </c>
      <c r="E1" t="s">
        <v>55</v>
      </c>
      <c r="F1" t="s">
        <v>56</v>
      </c>
      <c r="G1" t="s">
        <v>57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</row>
    <row r="2" spans="1:16">
      <c r="A2">
        <v>1</v>
      </c>
      <c r="B2">
        <v>2010</v>
      </c>
      <c r="C2">
        <v>145</v>
      </c>
      <c r="D2" t="s">
        <v>54</v>
      </c>
      <c r="E2">
        <v>0.69397666666666669</v>
      </c>
      <c r="F2">
        <v>0.11741666666666666</v>
      </c>
      <c r="G2">
        <v>0.1886066666666667</v>
      </c>
      <c r="I2">
        <v>4.2002900000000003E-2</v>
      </c>
      <c r="J2">
        <v>0.19303000000000001</v>
      </c>
      <c r="K2">
        <v>0.20105500000000001</v>
      </c>
      <c r="L2">
        <v>0.16570799999999999</v>
      </c>
      <c r="M2">
        <v>0.44020700000000001</v>
      </c>
      <c r="N2">
        <v>0.34482389025943522</v>
      </c>
      <c r="O2">
        <v>0.35915954647521497</v>
      </c>
      <c r="P2">
        <v>0.29601656326534986</v>
      </c>
    </row>
    <row r="3" spans="1:16">
      <c r="A3">
        <v>2</v>
      </c>
      <c r="B3">
        <v>2010</v>
      </c>
      <c r="C3">
        <v>145</v>
      </c>
      <c r="D3" t="s">
        <v>54</v>
      </c>
      <c r="E3">
        <v>0.51555333333333331</v>
      </c>
      <c r="F3">
        <v>0.14284666666666668</v>
      </c>
      <c r="G3">
        <v>0.34160000000000001</v>
      </c>
      <c r="I3">
        <v>3.4196299999999999E-2</v>
      </c>
      <c r="J3">
        <v>0.236679</v>
      </c>
      <c r="K3">
        <v>0.259071</v>
      </c>
      <c r="L3">
        <v>0.17086100000000001</v>
      </c>
      <c r="M3">
        <v>0.33338800000000002</v>
      </c>
      <c r="N3">
        <v>0.35504761390434014</v>
      </c>
      <c r="O3">
        <v>0.38863836834620441</v>
      </c>
      <c r="P3">
        <v>0.25631251762644541</v>
      </c>
    </row>
    <row r="4" spans="1:16">
      <c r="A4">
        <v>3</v>
      </c>
      <c r="B4">
        <v>2011</v>
      </c>
      <c r="C4">
        <v>129</v>
      </c>
      <c r="D4" t="s">
        <v>54</v>
      </c>
      <c r="E4">
        <v>0.66554333333333338</v>
      </c>
      <c r="F4">
        <v>0.16708666666666669</v>
      </c>
      <c r="G4">
        <v>0.16736999999999991</v>
      </c>
      <c r="I4">
        <v>3.7195400000000003E-2</v>
      </c>
      <c r="J4">
        <v>0.174294</v>
      </c>
      <c r="K4">
        <v>0.24763499999999999</v>
      </c>
      <c r="L4">
        <v>0.10949200000000001</v>
      </c>
      <c r="M4">
        <v>0.46857799999999999</v>
      </c>
      <c r="N4">
        <v>0.32797663627023343</v>
      </c>
      <c r="O4">
        <v>0.46598560089721536</v>
      </c>
      <c r="P4">
        <v>0.20603588108885215</v>
      </c>
    </row>
    <row r="5" spans="1:16">
      <c r="A5">
        <v>4</v>
      </c>
      <c r="B5">
        <v>2011</v>
      </c>
      <c r="C5">
        <v>129</v>
      </c>
      <c r="D5" t="s">
        <v>54</v>
      </c>
      <c r="E5">
        <v>0.68403000000000003</v>
      </c>
      <c r="F5">
        <v>8.6713333333333323E-2</v>
      </c>
      <c r="G5">
        <v>0.22925666666666666</v>
      </c>
      <c r="I5">
        <v>3.7738500000000001E-2</v>
      </c>
      <c r="J5">
        <v>0.23441200000000001</v>
      </c>
      <c r="K5">
        <v>0.20827399999999999</v>
      </c>
      <c r="L5">
        <v>0.144146</v>
      </c>
      <c r="M5">
        <v>0.41316799999999998</v>
      </c>
      <c r="N5">
        <v>0.39945333587807075</v>
      </c>
      <c r="O5">
        <v>0.35491247921040431</v>
      </c>
      <c r="P5">
        <v>0.24563418491152492</v>
      </c>
    </row>
    <row r="6" spans="1:16">
      <c r="A6">
        <v>5</v>
      </c>
      <c r="B6">
        <v>2011</v>
      </c>
      <c r="C6">
        <v>145</v>
      </c>
      <c r="D6" t="s">
        <v>54</v>
      </c>
      <c r="E6">
        <v>0.63588</v>
      </c>
      <c r="F6">
        <v>0.27044666666666667</v>
      </c>
      <c r="G6">
        <v>9.3673333333333275E-2</v>
      </c>
      <c r="I6">
        <v>3.3046199999999998E-2</v>
      </c>
      <c r="J6">
        <v>0.175009</v>
      </c>
      <c r="K6">
        <v>0.32725199999999999</v>
      </c>
      <c r="L6">
        <v>0.101129</v>
      </c>
      <c r="M6">
        <v>0.39661000000000002</v>
      </c>
      <c r="N6">
        <v>0.29004292414524602</v>
      </c>
      <c r="O6">
        <v>0.54235569034952513</v>
      </c>
      <c r="P6">
        <v>0.16760138550522879</v>
      </c>
    </row>
    <row r="7" spans="1:16">
      <c r="A7">
        <v>6</v>
      </c>
      <c r="B7">
        <v>2010</v>
      </c>
      <c r="C7">
        <v>345</v>
      </c>
      <c r="D7" t="s">
        <v>54</v>
      </c>
      <c r="E7">
        <v>0.35914666666666667</v>
      </c>
      <c r="F7">
        <v>2.9013333333333335E-2</v>
      </c>
      <c r="G7">
        <v>0.61183999999999994</v>
      </c>
      <c r="I7">
        <v>2.8816899999999999E-2</v>
      </c>
      <c r="J7">
        <v>0.122645</v>
      </c>
      <c r="K7">
        <v>0.53442900000000004</v>
      </c>
      <c r="L7">
        <v>0.18166199999999999</v>
      </c>
      <c r="M7">
        <v>0.16126399999999999</v>
      </c>
      <c r="N7">
        <v>0.14622598767669445</v>
      </c>
      <c r="O7">
        <v>0.63718380992350399</v>
      </c>
      <c r="P7">
        <v>0.21659020239980159</v>
      </c>
    </row>
    <row r="8" spans="1:16">
      <c r="A8">
        <v>7</v>
      </c>
      <c r="B8">
        <v>2010</v>
      </c>
      <c r="C8">
        <v>353</v>
      </c>
      <c r="D8" t="s">
        <v>54</v>
      </c>
      <c r="E8">
        <v>0.51878000000000002</v>
      </c>
      <c r="F8">
        <v>0.13619666666666666</v>
      </c>
      <c r="G8">
        <v>0.34502333333333335</v>
      </c>
      <c r="I8">
        <v>4.0170299999999999E-2</v>
      </c>
      <c r="J8">
        <v>0.38015100000000002</v>
      </c>
      <c r="K8">
        <v>0.350908</v>
      </c>
      <c r="L8">
        <v>0.149315</v>
      </c>
      <c r="M8">
        <v>0.119625</v>
      </c>
      <c r="N8">
        <v>0.43180576458895359</v>
      </c>
      <c r="O8">
        <v>0.39858923754082065</v>
      </c>
      <c r="P8">
        <v>0.16960386199062899</v>
      </c>
    </row>
    <row r="9" spans="1:16">
      <c r="A9">
        <v>8</v>
      </c>
      <c r="B9">
        <v>2010</v>
      </c>
      <c r="C9">
        <v>353</v>
      </c>
      <c r="D9" t="s">
        <v>54</v>
      </c>
      <c r="E9">
        <v>0.71065</v>
      </c>
      <c r="F9">
        <v>5.4723333333333325E-2</v>
      </c>
      <c r="G9">
        <v>0.23462666666666665</v>
      </c>
      <c r="I9">
        <v>3.7125600000000002E-2</v>
      </c>
      <c r="J9">
        <v>0.31536500000000001</v>
      </c>
      <c r="K9">
        <v>0.31415599999999999</v>
      </c>
      <c r="L9">
        <v>0.18677099999999999</v>
      </c>
      <c r="M9">
        <v>0.18370700000000001</v>
      </c>
      <c r="N9">
        <v>0.38633799383309675</v>
      </c>
      <c r="O9">
        <v>0.384856907997496</v>
      </c>
      <c r="P9">
        <v>0.22880387311908837</v>
      </c>
    </row>
    <row r="10" spans="1:16">
      <c r="A10">
        <v>9</v>
      </c>
      <c r="B10">
        <v>2010</v>
      </c>
      <c r="C10">
        <v>265</v>
      </c>
      <c r="D10" t="s">
        <v>54</v>
      </c>
      <c r="E10">
        <v>0.70488666666666666</v>
      </c>
      <c r="F10">
        <v>5.9369999999999999E-2</v>
      </c>
      <c r="G10">
        <v>0.2357433333333333</v>
      </c>
      <c r="I10">
        <v>2.5074200000000001E-2</v>
      </c>
      <c r="J10">
        <v>7.8881999999999994E-2</v>
      </c>
      <c r="K10">
        <v>0.39380599999999999</v>
      </c>
      <c r="L10">
        <v>0.43641200000000002</v>
      </c>
      <c r="M10">
        <v>9.0900400000000006E-2</v>
      </c>
      <c r="N10">
        <v>8.6769370484818156E-2</v>
      </c>
      <c r="O10">
        <v>0.43318245877569411</v>
      </c>
      <c r="P10">
        <v>0.48004861073528138</v>
      </c>
    </row>
    <row r="11" spans="1:16">
      <c r="A11">
        <v>10</v>
      </c>
      <c r="B11">
        <v>2010</v>
      </c>
      <c r="C11">
        <v>273</v>
      </c>
      <c r="D11" t="s">
        <v>54</v>
      </c>
      <c r="E11">
        <v>0.73705666666666669</v>
      </c>
      <c r="F11">
        <v>9.7419999999999993E-2</v>
      </c>
      <c r="G11">
        <v>0.16552333333333336</v>
      </c>
      <c r="I11">
        <v>2.6856999999999999E-2</v>
      </c>
      <c r="J11">
        <v>4.4345099999999998E-2</v>
      </c>
      <c r="K11">
        <v>0.50220399999999998</v>
      </c>
      <c r="L11">
        <v>0.23156299999999999</v>
      </c>
      <c r="M11">
        <v>0.221888</v>
      </c>
      <c r="N11">
        <v>5.6990638879749957E-2</v>
      </c>
      <c r="O11">
        <v>0.64541351373581179</v>
      </c>
      <c r="P11">
        <v>0.29759597590064152</v>
      </c>
    </row>
    <row r="12" spans="1:16">
      <c r="A12">
        <v>11</v>
      </c>
      <c r="B12">
        <v>2010</v>
      </c>
      <c r="C12">
        <v>265</v>
      </c>
      <c r="D12" t="s">
        <v>54</v>
      </c>
      <c r="E12">
        <v>0.46182666666666666</v>
      </c>
      <c r="F12">
        <v>4.8050000000000002E-2</v>
      </c>
      <c r="G12">
        <v>0.49012333333333336</v>
      </c>
      <c r="I12">
        <v>2.06749E-2</v>
      </c>
      <c r="J12">
        <v>7.3017299999999993E-2</v>
      </c>
      <c r="K12">
        <v>0.381768</v>
      </c>
      <c r="L12">
        <v>0.45635399999999998</v>
      </c>
      <c r="M12">
        <v>8.8860800000000004E-2</v>
      </c>
      <c r="N12">
        <v>8.0138468414046926E-2</v>
      </c>
      <c r="O12">
        <v>0.41900074105032464</v>
      </c>
      <c r="P12">
        <v>0.50086090028834229</v>
      </c>
    </row>
    <row r="13" spans="1:16">
      <c r="A13">
        <v>12</v>
      </c>
      <c r="B13">
        <v>2010</v>
      </c>
      <c r="C13">
        <v>265</v>
      </c>
      <c r="D13" t="s">
        <v>54</v>
      </c>
      <c r="E13">
        <v>0.76594000000000007</v>
      </c>
      <c r="F13">
        <v>0.12476333333333334</v>
      </c>
      <c r="G13">
        <v>0.1092966666666666</v>
      </c>
      <c r="I13">
        <v>1.78858E-2</v>
      </c>
      <c r="J13">
        <v>3.1379299999999999E-2</v>
      </c>
      <c r="K13">
        <v>0.52545299999999995</v>
      </c>
      <c r="L13">
        <v>0.16292799999999999</v>
      </c>
      <c r="M13">
        <v>0.28023900000000002</v>
      </c>
      <c r="N13">
        <v>4.3596832837566914E-2</v>
      </c>
      <c r="O13">
        <v>0.73003816544658573</v>
      </c>
      <c r="P13">
        <v>0.22636402917079418</v>
      </c>
    </row>
    <row r="14" spans="1:16">
      <c r="A14">
        <v>13</v>
      </c>
      <c r="B14">
        <v>2010</v>
      </c>
      <c r="C14">
        <v>217</v>
      </c>
      <c r="D14" t="s">
        <v>54</v>
      </c>
      <c r="E14">
        <v>0.64391999999999994</v>
      </c>
      <c r="F14">
        <v>0.14142666666666667</v>
      </c>
      <c r="G14">
        <v>0.21465333333333336</v>
      </c>
      <c r="I14">
        <v>1.51322E-2</v>
      </c>
      <c r="J14">
        <v>8.5453500000000002E-2</v>
      </c>
      <c r="K14">
        <v>0.51709700000000003</v>
      </c>
      <c r="L14">
        <v>0.180865</v>
      </c>
      <c r="M14">
        <v>0.216584</v>
      </c>
      <c r="N14">
        <v>0.10907806325119732</v>
      </c>
      <c r="O14">
        <v>0.66005417300642322</v>
      </c>
      <c r="P14">
        <v>0.23086712551186087</v>
      </c>
    </row>
    <row r="15" spans="1:16">
      <c r="A15">
        <v>14</v>
      </c>
      <c r="B15">
        <v>2010</v>
      </c>
      <c r="C15">
        <v>273</v>
      </c>
      <c r="D15" t="s">
        <v>54</v>
      </c>
      <c r="E15">
        <v>0.80548000000000008</v>
      </c>
      <c r="F15">
        <v>7.1043333333333333E-2</v>
      </c>
      <c r="G15">
        <v>0.12347666666666657</v>
      </c>
      <c r="I15">
        <v>9.5301699999999993E-3</v>
      </c>
      <c r="J15">
        <v>3.3634999999999998E-2</v>
      </c>
      <c r="K15">
        <v>0.33401399999999998</v>
      </c>
      <c r="L15">
        <v>0.58346699999999996</v>
      </c>
      <c r="M15">
        <v>4.8883999999999997E-2</v>
      </c>
      <c r="N15">
        <v>3.5363720093027559E-2</v>
      </c>
      <c r="O15">
        <v>0.3511811387885389</v>
      </c>
      <c r="P15">
        <v>0.61345514111843347</v>
      </c>
    </row>
    <row r="16" spans="1:16">
      <c r="A16">
        <v>15</v>
      </c>
      <c r="B16">
        <v>2010</v>
      </c>
      <c r="C16">
        <v>273</v>
      </c>
      <c r="D16" t="s">
        <v>54</v>
      </c>
      <c r="E16">
        <v>0.47243333333333337</v>
      </c>
      <c r="F16">
        <v>0.27505666666666667</v>
      </c>
      <c r="G16">
        <v>0.25251000000000001</v>
      </c>
      <c r="I16">
        <v>8.3060500000000006E-3</v>
      </c>
      <c r="J16">
        <v>1.5184899999999999E-2</v>
      </c>
      <c r="K16">
        <v>0.28510000000000002</v>
      </c>
      <c r="L16">
        <v>0.58698300000000003</v>
      </c>
      <c r="M16">
        <v>0.112731</v>
      </c>
      <c r="N16">
        <v>1.7114200992032855E-2</v>
      </c>
      <c r="O16">
        <v>0.32132307113175373</v>
      </c>
      <c r="P16">
        <v>0.66156148811690707</v>
      </c>
    </row>
    <row r="17" spans="10:16">
      <c r="J17">
        <f>PEARSON(J2:J16,E2:E16)</f>
        <v>-0.13352623753343745</v>
      </c>
      <c r="K17">
        <f>PEARSON(K2:K16,F2:F16)</f>
        <v>-0.27984277711981637</v>
      </c>
      <c r="L17">
        <f>PEARSON(L2:L16,G2:G16)</f>
        <v>6.8455024402868048E-2</v>
      </c>
      <c r="N17">
        <f>PEARSON(N2:N16,E2:E16)</f>
        <v>-5.1445648092110857E-2</v>
      </c>
      <c r="O17">
        <f t="shared" ref="O17:P17" si="0">PEARSON(O2:O16,F2:F16)</f>
        <v>-5.7227261455154069E-2</v>
      </c>
      <c r="P17">
        <f t="shared" si="0"/>
        <v>9.9437571222643524E-3</v>
      </c>
    </row>
  </sheetData>
  <sortState ref="A2:Q31">
    <sortCondition ref="D2:D31"/>
    <sortCondition ref="A2:A3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out_table.txt</vt:lpstr>
      <vt:lpstr>Sheet1</vt:lpstr>
    </vt:vector>
  </TitlesOfParts>
  <Company>UCLA Geog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Okin</dc:creator>
  <cp:lastModifiedBy>Greg Okin</cp:lastModifiedBy>
  <dcterms:created xsi:type="dcterms:W3CDTF">2012-11-16T19:42:04Z</dcterms:created>
  <dcterms:modified xsi:type="dcterms:W3CDTF">2012-11-16T21:41:33Z</dcterms:modified>
</cp:coreProperties>
</file>