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1240" yWindow="340" windowWidth="25600" windowHeight="16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3" i="1" l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22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3" i="1"/>
  <c r="Y23" i="1"/>
  <c r="Z23" i="1"/>
  <c r="AA23" i="1"/>
  <c r="Y24" i="1"/>
  <c r="Z24" i="1"/>
  <c r="AA24" i="1"/>
  <c r="Y25" i="1"/>
  <c r="Z25" i="1"/>
  <c r="AA25" i="1"/>
  <c r="Y26" i="1"/>
  <c r="Z26" i="1"/>
  <c r="AA26" i="1"/>
  <c r="Y27" i="1"/>
  <c r="Z27" i="1"/>
  <c r="AA27" i="1"/>
  <c r="Y28" i="1"/>
  <c r="Z28" i="1"/>
  <c r="AA28" i="1"/>
  <c r="Y29" i="1"/>
  <c r="Z29" i="1"/>
  <c r="AA29" i="1"/>
  <c r="Y30" i="1"/>
  <c r="Z30" i="1"/>
  <c r="AA30" i="1"/>
  <c r="Y31" i="1"/>
  <c r="Z31" i="1"/>
  <c r="AA31" i="1"/>
  <c r="Y32" i="1"/>
  <c r="Z32" i="1"/>
  <c r="AA32" i="1"/>
  <c r="Y33" i="1"/>
  <c r="Z33" i="1"/>
  <c r="AA33" i="1"/>
  <c r="Y34" i="1"/>
  <c r="Z34" i="1"/>
  <c r="AA34" i="1"/>
  <c r="Y35" i="1"/>
  <c r="Z35" i="1"/>
  <c r="AA35" i="1"/>
  <c r="Y36" i="1"/>
  <c r="Z36" i="1"/>
  <c r="AA36" i="1"/>
  <c r="AA22" i="1"/>
  <c r="Z22" i="1"/>
  <c r="Y22" i="1"/>
  <c r="AA17" i="1"/>
  <c r="Z17" i="1"/>
  <c r="Y17" i="1"/>
  <c r="AA16" i="1"/>
  <c r="Z16" i="1"/>
  <c r="Y16" i="1"/>
  <c r="AA15" i="1"/>
  <c r="Z15" i="1"/>
  <c r="Y15" i="1"/>
  <c r="AA14" i="1"/>
  <c r="Z14" i="1"/>
  <c r="Y14" i="1"/>
  <c r="AA13" i="1"/>
  <c r="Z13" i="1"/>
  <c r="Y13" i="1"/>
  <c r="AA12" i="1"/>
  <c r="Z12" i="1"/>
  <c r="Y12" i="1"/>
  <c r="AA11" i="1"/>
  <c r="Z11" i="1"/>
  <c r="Y11" i="1"/>
  <c r="AA10" i="1"/>
  <c r="Z10" i="1"/>
  <c r="Y10" i="1"/>
  <c r="AA9" i="1"/>
  <c r="Z9" i="1"/>
  <c r="Y9" i="1"/>
  <c r="AA8" i="1"/>
  <c r="Z8" i="1"/>
  <c r="Y8" i="1"/>
  <c r="AA7" i="1"/>
  <c r="Z7" i="1"/>
  <c r="Y7" i="1"/>
  <c r="AA6" i="1"/>
  <c r="Z6" i="1"/>
  <c r="Y6" i="1"/>
  <c r="AA5" i="1"/>
  <c r="Z5" i="1"/>
  <c r="Y5" i="1"/>
  <c r="AA4" i="1"/>
  <c r="Z4" i="1"/>
  <c r="Y4" i="1"/>
  <c r="AA3" i="1"/>
  <c r="Z3" i="1"/>
  <c r="Y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3" i="1"/>
  <c r="U4" i="1"/>
  <c r="V4" i="1"/>
  <c r="U5" i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" i="1"/>
  <c r="V3" i="1"/>
  <c r="M22" i="1"/>
  <c r="N22" i="1"/>
  <c r="S22" i="1"/>
  <c r="T22" i="1"/>
  <c r="M23" i="1"/>
  <c r="N23" i="1"/>
  <c r="S23" i="1"/>
  <c r="T23" i="1"/>
  <c r="M24" i="1"/>
  <c r="N24" i="1"/>
  <c r="S24" i="1"/>
  <c r="T24" i="1"/>
  <c r="M25" i="1"/>
  <c r="N25" i="1"/>
  <c r="S25" i="1"/>
  <c r="T25" i="1"/>
  <c r="M26" i="1"/>
  <c r="N26" i="1"/>
  <c r="S26" i="1"/>
  <c r="T26" i="1"/>
  <c r="M27" i="1"/>
  <c r="N27" i="1"/>
  <c r="S27" i="1"/>
  <c r="T27" i="1"/>
  <c r="M28" i="1"/>
  <c r="N28" i="1"/>
  <c r="S28" i="1"/>
  <c r="T28" i="1"/>
  <c r="M29" i="1"/>
  <c r="N29" i="1"/>
  <c r="S29" i="1"/>
  <c r="T29" i="1"/>
  <c r="M30" i="1"/>
  <c r="N30" i="1"/>
  <c r="S30" i="1"/>
  <c r="T30" i="1"/>
  <c r="M31" i="1"/>
  <c r="N31" i="1"/>
  <c r="S31" i="1"/>
  <c r="T31" i="1"/>
  <c r="M32" i="1"/>
  <c r="N32" i="1"/>
  <c r="S32" i="1"/>
  <c r="T32" i="1"/>
  <c r="M33" i="1"/>
  <c r="N33" i="1"/>
  <c r="S33" i="1"/>
  <c r="T33" i="1"/>
  <c r="M34" i="1"/>
  <c r="N34" i="1"/>
  <c r="S34" i="1"/>
  <c r="T34" i="1"/>
  <c r="M35" i="1"/>
  <c r="N35" i="1"/>
  <c r="S35" i="1"/>
  <c r="T35" i="1"/>
  <c r="M36" i="1"/>
  <c r="N36" i="1"/>
  <c r="S36" i="1"/>
  <c r="T36" i="1"/>
  <c r="M3" i="1"/>
  <c r="N3" i="1"/>
  <c r="O3" i="1"/>
  <c r="R3" i="1"/>
  <c r="M4" i="1"/>
  <c r="N4" i="1"/>
  <c r="O4" i="1"/>
  <c r="R4" i="1"/>
  <c r="M5" i="1"/>
  <c r="N5" i="1"/>
  <c r="O5" i="1"/>
  <c r="R5" i="1"/>
  <c r="M6" i="1"/>
  <c r="N6" i="1"/>
  <c r="O6" i="1"/>
  <c r="R6" i="1"/>
  <c r="M7" i="1"/>
  <c r="N7" i="1"/>
  <c r="O7" i="1"/>
  <c r="R7" i="1"/>
  <c r="M8" i="1"/>
  <c r="N8" i="1"/>
  <c r="O8" i="1"/>
  <c r="R8" i="1"/>
  <c r="M9" i="1"/>
  <c r="N9" i="1"/>
  <c r="O9" i="1"/>
  <c r="R9" i="1"/>
  <c r="M10" i="1"/>
  <c r="N10" i="1"/>
  <c r="O10" i="1"/>
  <c r="R10" i="1"/>
  <c r="M11" i="1"/>
  <c r="N11" i="1"/>
  <c r="O11" i="1"/>
  <c r="R11" i="1"/>
  <c r="M12" i="1"/>
  <c r="N12" i="1"/>
  <c r="O12" i="1"/>
  <c r="R12" i="1"/>
  <c r="M13" i="1"/>
  <c r="N13" i="1"/>
  <c r="O13" i="1"/>
  <c r="R13" i="1"/>
  <c r="M14" i="1"/>
  <c r="N14" i="1"/>
  <c r="O14" i="1"/>
  <c r="R14" i="1"/>
  <c r="M15" i="1"/>
  <c r="N15" i="1"/>
  <c r="O15" i="1"/>
  <c r="R15" i="1"/>
  <c r="M16" i="1"/>
  <c r="N16" i="1"/>
  <c r="O16" i="1"/>
  <c r="R16" i="1"/>
  <c r="M17" i="1"/>
  <c r="N17" i="1"/>
  <c r="O17" i="1"/>
  <c r="R17" i="1"/>
  <c r="O22" i="1"/>
  <c r="R22" i="1"/>
  <c r="O23" i="1"/>
  <c r="R23" i="1"/>
  <c r="O24" i="1"/>
  <c r="R24" i="1"/>
  <c r="O25" i="1"/>
  <c r="R25" i="1"/>
  <c r="O26" i="1"/>
  <c r="R26" i="1"/>
  <c r="O27" i="1"/>
  <c r="R27" i="1"/>
  <c r="O28" i="1"/>
  <c r="R28" i="1"/>
  <c r="O29" i="1"/>
  <c r="R29" i="1"/>
  <c r="O30" i="1"/>
  <c r="R30" i="1"/>
  <c r="O31" i="1"/>
  <c r="R31" i="1"/>
  <c r="O32" i="1"/>
  <c r="R32" i="1"/>
  <c r="O33" i="1"/>
  <c r="R33" i="1"/>
  <c r="O34" i="1"/>
  <c r="R34" i="1"/>
  <c r="O35" i="1"/>
  <c r="R35" i="1"/>
  <c r="O36" i="1"/>
  <c r="R36" i="1"/>
  <c r="P3" i="1"/>
  <c r="P25" i="1"/>
  <c r="P27" i="1"/>
  <c r="P33" i="1"/>
  <c r="P28" i="1"/>
  <c r="P31" i="1"/>
  <c r="P35" i="1"/>
  <c r="P15" i="1"/>
  <c r="P6" i="1"/>
  <c r="P23" i="1"/>
  <c r="P34" i="1"/>
  <c r="P26" i="1"/>
  <c r="P30" i="1"/>
  <c r="P22" i="1"/>
  <c r="P32" i="1"/>
  <c r="P24" i="1"/>
  <c r="P36" i="1"/>
  <c r="P17" i="1"/>
  <c r="P11" i="1"/>
  <c r="P13" i="1"/>
  <c r="P29" i="1"/>
  <c r="P16" i="1"/>
  <c r="P14" i="1"/>
  <c r="P9" i="1"/>
  <c r="P5" i="1"/>
  <c r="P4" i="1"/>
  <c r="P7" i="1"/>
  <c r="P12" i="1"/>
  <c r="P8" i="1"/>
  <c r="P10" i="1"/>
</calcChain>
</file>

<file path=xl/sharedStrings.xml><?xml version="1.0" encoding="utf-8"?>
<sst xmlns="http://schemas.openxmlformats.org/spreadsheetml/2006/main" count="106" uniqueCount="35">
  <si>
    <t>vegetation cover dry</t>
  </si>
  <si>
    <t>vegetation cover wet</t>
  </si>
  <si>
    <t>PV_wood</t>
  </si>
  <si>
    <t>PV_grass</t>
  </si>
  <si>
    <t>NPV</t>
  </si>
  <si>
    <t>Shakawe</t>
  </si>
  <si>
    <t>Tsodilo</t>
  </si>
  <si>
    <t>Gumare</t>
  </si>
  <si>
    <t>Quangwa</t>
  </si>
  <si>
    <t>Ng 5</t>
  </si>
  <si>
    <t>Kuke</t>
  </si>
  <si>
    <t>Thakadu</t>
  </si>
  <si>
    <t>S Ghanzi</t>
  </si>
  <si>
    <t>Bere</t>
  </si>
  <si>
    <t>Tshane</t>
  </si>
  <si>
    <t>S Tshane</t>
  </si>
  <si>
    <t>Mabua</t>
  </si>
  <si>
    <t>Tsabong</t>
  </si>
  <si>
    <t>Bokspits</t>
  </si>
  <si>
    <t>file order</t>
  </si>
  <si>
    <t>site order</t>
  </si>
  <si>
    <t>Caves</t>
  </si>
  <si>
    <t>T1</t>
  </si>
  <si>
    <t>T2</t>
  </si>
  <si>
    <t>T3</t>
  </si>
  <si>
    <t>Average Dry</t>
  </si>
  <si>
    <t>Soil</t>
  </si>
  <si>
    <t>Wood component</t>
  </si>
  <si>
    <t>PV total</t>
  </si>
  <si>
    <t>NG 6</t>
  </si>
  <si>
    <t>Drotsky's</t>
  </si>
  <si>
    <t>Summ_wood</t>
  </si>
  <si>
    <t>PV</t>
  </si>
  <si>
    <t>Dry</t>
  </si>
  <si>
    <t>Wet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</si>
</sst>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/>
    <xf numFmtId="0" fontId="0" fillId="0" borderId="0" xfId="0"/>
  </cellXfs>
  <cellStyles count="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woody cover 1/100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Sheet1!$C$22:$C$36</c:f>
              <c:strCache>
                <c:ptCount val="15"/>
                <c:pt idx="0">
                  <c:v>Shakawe</c:v>
                </c:pt>
                <c:pt idx="1">
                  <c:v>Tsodilo</c:v>
                </c:pt>
                <c:pt idx="2">
                  <c:v>Gumare</c:v>
                </c:pt>
                <c:pt idx="3">
                  <c:v>Quangwa</c:v>
                </c:pt>
                <c:pt idx="4">
                  <c:v>Drotsky's</c:v>
                </c:pt>
                <c:pt idx="5">
                  <c:v>NG 6</c:v>
                </c:pt>
                <c:pt idx="6">
                  <c:v>Kuke</c:v>
                </c:pt>
                <c:pt idx="7">
                  <c:v>Thakadu</c:v>
                </c:pt>
                <c:pt idx="8">
                  <c:v>S Ghanzi</c:v>
                </c:pt>
                <c:pt idx="9">
                  <c:v>Bere</c:v>
                </c:pt>
                <c:pt idx="10">
                  <c:v>Tshane</c:v>
                </c:pt>
                <c:pt idx="11">
                  <c:v>S Tshane</c:v>
                </c:pt>
                <c:pt idx="12">
                  <c:v>Mabua</c:v>
                </c:pt>
                <c:pt idx="13">
                  <c:v>Tsabong</c:v>
                </c:pt>
                <c:pt idx="14">
                  <c:v>Bokspits</c:v>
                </c:pt>
              </c:strCache>
            </c:strRef>
          </c:cat>
          <c:val>
            <c:numRef>
              <c:f>Sheet1!$M$22:$M$36</c:f>
              <c:numCache>
                <c:formatCode>General</c:formatCode>
                <c:ptCount val="15"/>
                <c:pt idx="0">
                  <c:v>0.451833333333333</c:v>
                </c:pt>
                <c:pt idx="1">
                  <c:v>0.411373333333333</c:v>
                </c:pt>
                <c:pt idx="2">
                  <c:v>0.507143333333333</c:v>
                </c:pt>
                <c:pt idx="3">
                  <c:v>0.5109</c:v>
                </c:pt>
                <c:pt idx="4">
                  <c:v>0.33281</c:v>
                </c:pt>
                <c:pt idx="5">
                  <c:v>0.108423333333333</c:v>
                </c:pt>
                <c:pt idx="6">
                  <c:v>0.44198</c:v>
                </c:pt>
                <c:pt idx="7">
                  <c:v>0.520806666666667</c:v>
                </c:pt>
                <c:pt idx="8">
                  <c:v>0.52047</c:v>
                </c:pt>
                <c:pt idx="9">
                  <c:v>0.35349</c:v>
                </c:pt>
                <c:pt idx="10">
                  <c:v>0.291073333333333</c:v>
                </c:pt>
                <c:pt idx="11">
                  <c:v>0.104393333333333</c:v>
                </c:pt>
                <c:pt idx="12">
                  <c:v>0.21307</c:v>
                </c:pt>
                <c:pt idx="13">
                  <c:v>0.102026666666667</c:v>
                </c:pt>
                <c:pt idx="14">
                  <c:v>0.14836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060056"/>
        <c:axId val="-2108057112"/>
      </c:barChart>
      <c:catAx>
        <c:axId val="-2108060056"/>
        <c:scaling>
          <c:orientation val="maxMin"/>
        </c:scaling>
        <c:delete val="0"/>
        <c:axPos val="l"/>
        <c:majorTickMark val="out"/>
        <c:minorTickMark val="none"/>
        <c:tickLblPos val="nextTo"/>
        <c:crossAx val="-2108057112"/>
        <c:crosses val="autoZero"/>
        <c:auto val="1"/>
        <c:lblAlgn val="ctr"/>
        <c:lblOffset val="100"/>
        <c:noMultiLvlLbl val="0"/>
      </c:catAx>
      <c:valAx>
        <c:axId val="-210805711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108060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Sheet1!$C$22:$C$36</c:f>
              <c:strCache>
                <c:ptCount val="15"/>
                <c:pt idx="0">
                  <c:v>Shakawe</c:v>
                </c:pt>
                <c:pt idx="1">
                  <c:v>Tsodilo</c:v>
                </c:pt>
                <c:pt idx="2">
                  <c:v>Gumare</c:v>
                </c:pt>
                <c:pt idx="3">
                  <c:v>Quangwa</c:v>
                </c:pt>
                <c:pt idx="4">
                  <c:v>Drotsky's</c:v>
                </c:pt>
                <c:pt idx="5">
                  <c:v>NG 6</c:v>
                </c:pt>
                <c:pt idx="6">
                  <c:v>Kuke</c:v>
                </c:pt>
                <c:pt idx="7">
                  <c:v>Thakadu</c:v>
                </c:pt>
                <c:pt idx="8">
                  <c:v>S Ghanzi</c:v>
                </c:pt>
                <c:pt idx="9">
                  <c:v>Bere</c:v>
                </c:pt>
                <c:pt idx="10">
                  <c:v>Tshane</c:v>
                </c:pt>
                <c:pt idx="11">
                  <c:v>S Tshane</c:v>
                </c:pt>
                <c:pt idx="12">
                  <c:v>Mabua</c:v>
                </c:pt>
                <c:pt idx="13">
                  <c:v>Tsabong</c:v>
                </c:pt>
                <c:pt idx="14">
                  <c:v>Bokspits</c:v>
                </c:pt>
              </c:strCache>
            </c:strRef>
          </c:cat>
          <c:val>
            <c:numRef>
              <c:f>Sheet1!$T$22:$T$36</c:f>
              <c:numCache>
                <c:formatCode>General</c:formatCode>
                <c:ptCount val="15"/>
                <c:pt idx="0">
                  <c:v>65.10785665224095</c:v>
                </c:pt>
                <c:pt idx="1">
                  <c:v>79.79258531286773</c:v>
                </c:pt>
                <c:pt idx="2">
                  <c:v>76.19989682615207</c:v>
                </c:pt>
                <c:pt idx="3">
                  <c:v>74.68970659181615</c:v>
                </c:pt>
                <c:pt idx="4">
                  <c:v>52.33849153928414</c:v>
                </c:pt>
                <c:pt idx="5">
                  <c:v>30.18915206415206</c:v>
                </c:pt>
                <c:pt idx="6">
                  <c:v>85.19603685569992</c:v>
                </c:pt>
                <c:pt idx="7">
                  <c:v>73.28595886395084</c:v>
                </c:pt>
                <c:pt idx="8">
                  <c:v>73.83740175725649</c:v>
                </c:pt>
                <c:pt idx="9">
                  <c:v>47.95967745582656</c:v>
                </c:pt>
                <c:pt idx="10">
                  <c:v>63.0265323209285</c:v>
                </c:pt>
                <c:pt idx="11">
                  <c:v>13.62944007798696</c:v>
                </c:pt>
                <c:pt idx="12">
                  <c:v>33.08951422536962</c:v>
                </c:pt>
                <c:pt idx="13">
                  <c:v>12.66656734700634</c:v>
                </c:pt>
                <c:pt idx="14">
                  <c:v>31.40337260989205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8031176"/>
        <c:axId val="-2108028232"/>
      </c:barChart>
      <c:catAx>
        <c:axId val="-2108031176"/>
        <c:scaling>
          <c:orientation val="maxMin"/>
        </c:scaling>
        <c:delete val="0"/>
        <c:axPos val="l"/>
        <c:majorTickMark val="out"/>
        <c:minorTickMark val="none"/>
        <c:tickLblPos val="nextTo"/>
        <c:crossAx val="-2108028232"/>
        <c:crosses val="autoZero"/>
        <c:auto val="1"/>
        <c:lblAlgn val="ctr"/>
        <c:lblOffset val="100"/>
        <c:noMultiLvlLbl val="0"/>
      </c:catAx>
      <c:valAx>
        <c:axId val="-2108028232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-2108031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552450</xdr:colOff>
      <xdr:row>3</xdr:row>
      <xdr:rowOff>122236</xdr:rowOff>
    </xdr:from>
    <xdr:to>
      <xdr:col>41</xdr:col>
      <xdr:colOff>654050</xdr:colOff>
      <xdr:row>26</xdr:row>
      <xdr:rowOff>146049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654050</xdr:colOff>
      <xdr:row>24</xdr:row>
      <xdr:rowOff>84136</xdr:rowOff>
    </xdr:from>
    <xdr:to>
      <xdr:col>40</xdr:col>
      <xdr:colOff>400050</xdr:colOff>
      <xdr:row>54</xdr:row>
      <xdr:rowOff>6349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topLeftCell="K1" workbookViewId="0">
      <selection activeCell="X22" sqref="W22:X36"/>
    </sheetView>
  </sheetViews>
  <sheetFormatPr baseColWidth="10" defaultColWidth="8.83203125" defaultRowHeight="14" x14ac:dyDescent="0"/>
  <cols>
    <col min="1" max="1" width="19.5" bestFit="1" customWidth="1"/>
    <col min="2" max="2" width="9.33203125" bestFit="1" customWidth="1"/>
    <col min="3" max="3" width="20" bestFit="1" customWidth="1"/>
    <col min="4" max="4" width="9.5" bestFit="1" customWidth="1"/>
    <col min="13" max="13" width="11.6640625" bestFit="1" customWidth="1"/>
    <col min="19" max="20" width="17" bestFit="1" customWidth="1"/>
    <col min="24" max="24" width="8.83203125" style="2"/>
  </cols>
  <sheetData>
    <row r="1" spans="1:28" s="2" customFormat="1">
      <c r="A1" t="s">
        <v>0</v>
      </c>
      <c r="C1"/>
      <c r="D1" t="s">
        <v>2</v>
      </c>
      <c r="E1" t="s">
        <v>3</v>
      </c>
      <c r="F1" t="s">
        <v>4</v>
      </c>
      <c r="G1" t="s">
        <v>2</v>
      </c>
      <c r="H1" t="s">
        <v>3</v>
      </c>
      <c r="I1" t="s">
        <v>4</v>
      </c>
      <c r="J1" t="s">
        <v>2</v>
      </c>
      <c r="K1" t="s">
        <v>3</v>
      </c>
      <c r="L1" t="s">
        <v>4</v>
      </c>
      <c r="M1" t="s">
        <v>2</v>
      </c>
      <c r="N1" t="s">
        <v>3</v>
      </c>
      <c r="O1" t="s">
        <v>4</v>
      </c>
      <c r="P1" s="2" t="s">
        <v>26</v>
      </c>
    </row>
    <row r="2" spans="1:28">
      <c r="A2" t="s">
        <v>19</v>
      </c>
      <c r="B2" t="s">
        <v>20</v>
      </c>
      <c r="D2" t="s">
        <v>22</v>
      </c>
      <c r="G2" t="s">
        <v>23</v>
      </c>
      <c r="J2" t="s">
        <v>24</v>
      </c>
      <c r="M2" t="s">
        <v>25</v>
      </c>
      <c r="U2" t="s">
        <v>31</v>
      </c>
      <c r="Y2" t="s">
        <v>32</v>
      </c>
      <c r="Z2" t="s">
        <v>4</v>
      </c>
      <c r="AA2" t="s">
        <v>26</v>
      </c>
    </row>
    <row r="3" spans="1:28">
      <c r="A3">
        <v>1</v>
      </c>
      <c r="B3">
        <v>1</v>
      </c>
      <c r="C3" t="s">
        <v>5</v>
      </c>
      <c r="D3" s="1">
        <v>0.61719000000000002</v>
      </c>
      <c r="E3" s="1">
        <v>0</v>
      </c>
      <c r="F3" s="1">
        <v>0.20921000000000001</v>
      </c>
      <c r="G3" s="1">
        <v>0.50219999999999998</v>
      </c>
      <c r="H3" s="1">
        <v>0</v>
      </c>
      <c r="I3" s="1">
        <v>0.32645000000000002</v>
      </c>
      <c r="J3" s="1">
        <v>0.61712999999999996</v>
      </c>
      <c r="K3" s="1">
        <v>0</v>
      </c>
      <c r="L3" s="1">
        <v>0.27227000000000001</v>
      </c>
      <c r="M3">
        <f t="shared" ref="M3:O8" si="0">(D3+G3+J3)/3</f>
        <v>0.57884000000000002</v>
      </c>
      <c r="N3" s="2">
        <f t="shared" si="0"/>
        <v>0</v>
      </c>
      <c r="O3" s="2">
        <f t="shared" si="0"/>
        <v>0.26930999999999999</v>
      </c>
      <c r="P3">
        <f t="shared" ref="P3:P17" si="1">1-R3</f>
        <v>0.15185000000000004</v>
      </c>
      <c r="R3" s="2">
        <f t="shared" ref="R3:R17" si="2">M3+N3+O3</f>
        <v>0.84814999999999996</v>
      </c>
      <c r="S3" s="2">
        <f>M3+N3</f>
        <v>0.57884000000000002</v>
      </c>
      <c r="U3">
        <f>D3+G3+J3</f>
        <v>1.7365200000000001</v>
      </c>
      <c r="V3">
        <f>U3*100</f>
        <v>173.65200000000002</v>
      </c>
      <c r="W3">
        <f>B3</f>
        <v>1</v>
      </c>
      <c r="X3" s="2" t="s">
        <v>33</v>
      </c>
      <c r="Y3">
        <f>S3</f>
        <v>0.57884000000000002</v>
      </c>
      <c r="Z3">
        <f>O3</f>
        <v>0.26930999999999999</v>
      </c>
      <c r="AA3">
        <f>P3</f>
        <v>0.15185000000000004</v>
      </c>
    </row>
    <row r="4" spans="1:28">
      <c r="A4">
        <v>5</v>
      </c>
      <c r="B4">
        <v>2</v>
      </c>
      <c r="C4" t="s">
        <v>6</v>
      </c>
      <c r="D4" s="1">
        <v>0.15628</v>
      </c>
      <c r="E4" s="1">
        <v>0</v>
      </c>
      <c r="F4" s="1">
        <v>3.8019999999999998E-2</v>
      </c>
      <c r="G4" s="1">
        <v>0.16941000000000001</v>
      </c>
      <c r="H4" s="1">
        <v>8.8220000000000007E-2</v>
      </c>
      <c r="I4" s="1">
        <v>4.2110000000000002E-2</v>
      </c>
      <c r="J4" s="1">
        <v>0.21939</v>
      </c>
      <c r="K4" s="1">
        <v>3.3090000000000001E-2</v>
      </c>
      <c r="L4" s="1">
        <v>7.8159999999999993E-2</v>
      </c>
      <c r="M4" s="2">
        <f t="shared" si="0"/>
        <v>0.18169333333333335</v>
      </c>
      <c r="N4" s="2">
        <f t="shared" si="0"/>
        <v>4.0436666666666669E-2</v>
      </c>
      <c r="O4" s="2">
        <f t="shared" si="0"/>
        <v>5.2763333333333329E-2</v>
      </c>
      <c r="P4" s="2">
        <f t="shared" si="1"/>
        <v>0.72510666666666668</v>
      </c>
      <c r="R4">
        <f t="shared" si="2"/>
        <v>0.27489333333333332</v>
      </c>
      <c r="S4" s="2">
        <f t="shared" ref="S4:S17" si="3">M4+N4</f>
        <v>0.22213000000000002</v>
      </c>
      <c r="U4" s="2">
        <f t="shared" ref="U4:U36" si="4">D4+G4+J4</f>
        <v>0.54508000000000001</v>
      </c>
      <c r="V4" s="2">
        <f t="shared" ref="V4:V36" si="5">U4*100</f>
        <v>54.508000000000003</v>
      </c>
      <c r="W4" s="2">
        <f t="shared" ref="W4:W17" si="6">B4</f>
        <v>2</v>
      </c>
      <c r="X4" s="2" t="s">
        <v>33</v>
      </c>
      <c r="Y4" s="2">
        <f t="shared" ref="Y4:Y17" si="7">S4</f>
        <v>0.22213000000000002</v>
      </c>
      <c r="Z4" s="2">
        <f t="shared" ref="Z4:Z17" si="8">O4</f>
        <v>5.2763333333333329E-2</v>
      </c>
      <c r="AA4" s="2">
        <f t="shared" ref="AA4:AA17" si="9">P4</f>
        <v>0.72510666666666668</v>
      </c>
      <c r="AB4" s="2"/>
    </row>
    <row r="5" spans="1:28">
      <c r="A5">
        <v>4</v>
      </c>
      <c r="B5">
        <v>3</v>
      </c>
      <c r="C5" t="s">
        <v>7</v>
      </c>
      <c r="D5" s="1">
        <v>0.21209</v>
      </c>
      <c r="E5" s="1">
        <v>0</v>
      </c>
      <c r="F5" s="1">
        <v>0.57931999999999995</v>
      </c>
      <c r="G5" s="1">
        <v>0.59316999999999998</v>
      </c>
      <c r="H5" s="1">
        <v>0</v>
      </c>
      <c r="I5" s="1">
        <v>0.30614000000000002</v>
      </c>
      <c r="J5" s="1">
        <v>0.53119000000000005</v>
      </c>
      <c r="K5" s="1">
        <v>0</v>
      </c>
      <c r="L5" s="1">
        <v>0.24925</v>
      </c>
      <c r="M5" s="2">
        <f t="shared" si="0"/>
        <v>0.4454833333333334</v>
      </c>
      <c r="N5" s="2">
        <f t="shared" si="0"/>
        <v>0</v>
      </c>
      <c r="O5" s="2">
        <f t="shared" si="0"/>
        <v>0.37823666666666661</v>
      </c>
      <c r="P5" s="2">
        <f t="shared" si="1"/>
        <v>0.17627999999999999</v>
      </c>
      <c r="R5">
        <f t="shared" si="2"/>
        <v>0.82372000000000001</v>
      </c>
      <c r="S5" s="2">
        <f t="shared" si="3"/>
        <v>0.4454833333333334</v>
      </c>
      <c r="U5" s="2">
        <f t="shared" si="4"/>
        <v>1.3364500000000001</v>
      </c>
      <c r="V5" s="2">
        <f t="shared" si="5"/>
        <v>133.64500000000001</v>
      </c>
      <c r="W5" s="2">
        <f t="shared" si="6"/>
        <v>3</v>
      </c>
      <c r="X5" s="2" t="s">
        <v>33</v>
      </c>
      <c r="Y5" s="2">
        <f t="shared" si="7"/>
        <v>0.4454833333333334</v>
      </c>
      <c r="Z5" s="2">
        <f t="shared" si="8"/>
        <v>0.37823666666666661</v>
      </c>
      <c r="AA5" s="2">
        <f t="shared" si="9"/>
        <v>0.17627999999999999</v>
      </c>
      <c r="AB5" s="2"/>
    </row>
    <row r="6" spans="1:28">
      <c r="A6">
        <v>3</v>
      </c>
      <c r="B6">
        <v>4</v>
      </c>
      <c r="C6" t="s">
        <v>8</v>
      </c>
      <c r="D6" s="1">
        <v>0.68823000000000001</v>
      </c>
      <c r="E6" s="1">
        <v>0</v>
      </c>
      <c r="F6" s="1">
        <v>0.31824999999999998</v>
      </c>
      <c r="G6" s="1">
        <v>0.38242999999999999</v>
      </c>
      <c r="H6" s="1">
        <v>3.61E-2</v>
      </c>
      <c r="I6" s="1">
        <v>0.38640000000000002</v>
      </c>
      <c r="J6" s="1">
        <v>0.67130000000000001</v>
      </c>
      <c r="K6" s="1">
        <v>0</v>
      </c>
      <c r="L6" s="1">
        <v>0.21418999999999999</v>
      </c>
      <c r="M6" s="2">
        <f t="shared" si="0"/>
        <v>0.58065333333333335</v>
      </c>
      <c r="N6" s="2">
        <f t="shared" si="0"/>
        <v>1.2033333333333333E-2</v>
      </c>
      <c r="O6" s="2">
        <f t="shared" si="0"/>
        <v>0.30628</v>
      </c>
      <c r="P6" s="2">
        <f t="shared" si="1"/>
        <v>0.10103333333333331</v>
      </c>
      <c r="R6">
        <f t="shared" si="2"/>
        <v>0.89896666666666669</v>
      </c>
      <c r="S6" s="2">
        <f t="shared" si="3"/>
        <v>0.59268666666666669</v>
      </c>
      <c r="U6" s="2">
        <f t="shared" si="4"/>
        <v>1.74196</v>
      </c>
      <c r="V6" s="2">
        <f t="shared" si="5"/>
        <v>174.196</v>
      </c>
      <c r="W6" s="2">
        <f t="shared" si="6"/>
        <v>4</v>
      </c>
      <c r="X6" s="2" t="s">
        <v>33</v>
      </c>
      <c r="Y6" s="2">
        <f t="shared" si="7"/>
        <v>0.59268666666666669</v>
      </c>
      <c r="Z6" s="2">
        <f t="shared" si="8"/>
        <v>0.30628</v>
      </c>
      <c r="AA6" s="2">
        <f t="shared" si="9"/>
        <v>0.10103333333333331</v>
      </c>
      <c r="AB6" s="2"/>
    </row>
    <row r="7" spans="1:28">
      <c r="A7">
        <v>2</v>
      </c>
      <c r="B7">
        <v>5</v>
      </c>
      <c r="C7" t="s">
        <v>21</v>
      </c>
      <c r="D7" s="1">
        <v>0.25219999999999998</v>
      </c>
      <c r="E7" s="1">
        <v>0</v>
      </c>
      <c r="F7" s="1">
        <v>0.64924000000000004</v>
      </c>
      <c r="G7" s="1">
        <v>0.59914999999999996</v>
      </c>
      <c r="H7" s="1">
        <v>0</v>
      </c>
      <c r="I7" s="1">
        <v>0.31627</v>
      </c>
      <c r="J7" s="1">
        <v>0.22109999999999999</v>
      </c>
      <c r="K7" s="1">
        <v>0</v>
      </c>
      <c r="L7" s="1">
        <v>0.61343000000000003</v>
      </c>
      <c r="M7" s="2">
        <f t="shared" si="0"/>
        <v>0.35748333333333332</v>
      </c>
      <c r="N7" s="2">
        <f t="shared" si="0"/>
        <v>0</v>
      </c>
      <c r="O7" s="2">
        <f t="shared" si="0"/>
        <v>0.52631333333333341</v>
      </c>
      <c r="P7" s="2">
        <f t="shared" si="1"/>
        <v>0.11620333333333321</v>
      </c>
      <c r="R7">
        <f t="shared" si="2"/>
        <v>0.88379666666666679</v>
      </c>
      <c r="S7" s="2">
        <f t="shared" si="3"/>
        <v>0.35748333333333332</v>
      </c>
      <c r="U7" s="2">
        <f t="shared" si="4"/>
        <v>1.0724499999999999</v>
      </c>
      <c r="V7" s="2">
        <f t="shared" si="5"/>
        <v>107.24499999999999</v>
      </c>
      <c r="W7" s="2">
        <f t="shared" si="6"/>
        <v>5</v>
      </c>
      <c r="X7" s="2" t="s">
        <v>33</v>
      </c>
      <c r="Y7" s="2">
        <f t="shared" si="7"/>
        <v>0.35748333333333332</v>
      </c>
      <c r="Z7" s="2">
        <f t="shared" si="8"/>
        <v>0.52631333333333341</v>
      </c>
      <c r="AA7" s="2">
        <f t="shared" si="9"/>
        <v>0.11620333333333321</v>
      </c>
      <c r="AB7" s="2"/>
    </row>
    <row r="8" spans="1:28">
      <c r="A8">
        <v>6</v>
      </c>
      <c r="B8">
        <v>6</v>
      </c>
      <c r="C8" t="s">
        <v>9</v>
      </c>
      <c r="D8" s="1">
        <v>0.16313</v>
      </c>
      <c r="E8" s="1">
        <v>8.8249999999999995E-2</v>
      </c>
      <c r="F8" s="1">
        <v>3.1029999999999999E-2</v>
      </c>
      <c r="G8" s="1">
        <v>4.5039999999999997E-2</v>
      </c>
      <c r="H8" s="1">
        <v>0.15445999999999999</v>
      </c>
      <c r="I8" s="1">
        <v>8.0199999999999994E-3</v>
      </c>
      <c r="J8" s="1">
        <v>9.7049999999999997E-2</v>
      </c>
      <c r="K8" s="1">
        <v>0.18156</v>
      </c>
      <c r="L8" s="1">
        <v>1.304E-2</v>
      </c>
      <c r="M8" s="2">
        <f t="shared" si="0"/>
        <v>0.10174</v>
      </c>
      <c r="N8" s="2">
        <f t="shared" si="0"/>
        <v>0.14142333333333332</v>
      </c>
      <c r="O8" s="2">
        <f t="shared" si="0"/>
        <v>1.7363333333333331E-2</v>
      </c>
      <c r="P8" s="2">
        <f t="shared" si="1"/>
        <v>0.73947333333333343</v>
      </c>
      <c r="R8">
        <f t="shared" si="2"/>
        <v>0.26052666666666663</v>
      </c>
      <c r="S8" s="2">
        <f t="shared" si="3"/>
        <v>0.24316333333333331</v>
      </c>
      <c r="U8" s="2">
        <f t="shared" si="4"/>
        <v>0.30521999999999999</v>
      </c>
      <c r="V8" s="2">
        <f t="shared" si="5"/>
        <v>30.521999999999998</v>
      </c>
      <c r="W8" s="2">
        <f t="shared" si="6"/>
        <v>6</v>
      </c>
      <c r="X8" s="2" t="s">
        <v>33</v>
      </c>
      <c r="Y8" s="2">
        <f t="shared" si="7"/>
        <v>0.24316333333333331</v>
      </c>
      <c r="Z8" s="2">
        <f t="shared" si="8"/>
        <v>1.7363333333333331E-2</v>
      </c>
      <c r="AA8" s="2">
        <f t="shared" si="9"/>
        <v>0.73947333333333343</v>
      </c>
      <c r="AB8" s="2"/>
    </row>
    <row r="9" spans="1:28">
      <c r="A9">
        <v>7</v>
      </c>
      <c r="B9">
        <v>7</v>
      </c>
      <c r="C9" t="s">
        <v>10</v>
      </c>
      <c r="D9" s="1">
        <v>0.24725</v>
      </c>
      <c r="E9" s="1">
        <v>0</v>
      </c>
      <c r="F9" s="1">
        <v>0.26910000000000001</v>
      </c>
      <c r="G9" s="1">
        <v>0.46923999999999999</v>
      </c>
      <c r="H9" s="1">
        <v>0</v>
      </c>
      <c r="I9" s="1">
        <v>0.12123</v>
      </c>
      <c r="J9" s="1"/>
      <c r="K9" s="1"/>
      <c r="L9" s="1"/>
      <c r="M9" s="2">
        <f>(D9+G9)/2</f>
        <v>0.35824499999999998</v>
      </c>
      <c r="N9" s="2">
        <f>(E9+H9)/2</f>
        <v>0</v>
      </c>
      <c r="O9" s="2">
        <f>(F9+I9)/2</f>
        <v>0.19516500000000001</v>
      </c>
      <c r="P9" s="2">
        <f t="shared" si="1"/>
        <v>0.44659000000000004</v>
      </c>
      <c r="R9">
        <f t="shared" si="2"/>
        <v>0.55340999999999996</v>
      </c>
      <c r="S9" s="2">
        <f t="shared" si="3"/>
        <v>0.35824499999999998</v>
      </c>
      <c r="U9" s="2">
        <f t="shared" si="4"/>
        <v>0.71648999999999996</v>
      </c>
      <c r="V9" s="2">
        <f t="shared" si="5"/>
        <v>71.649000000000001</v>
      </c>
      <c r="W9" s="2">
        <f t="shared" si="6"/>
        <v>7</v>
      </c>
      <c r="X9" s="2" t="s">
        <v>33</v>
      </c>
      <c r="Y9" s="2">
        <f t="shared" si="7"/>
        <v>0.35824499999999998</v>
      </c>
      <c r="Z9" s="2">
        <f t="shared" si="8"/>
        <v>0.19516500000000001</v>
      </c>
      <c r="AA9" s="2">
        <f t="shared" si="9"/>
        <v>0.44659000000000004</v>
      </c>
      <c r="AB9" s="2"/>
    </row>
    <row r="10" spans="1:28">
      <c r="A10">
        <v>8</v>
      </c>
      <c r="B10">
        <v>8</v>
      </c>
      <c r="C10" t="s">
        <v>11</v>
      </c>
      <c r="D10" s="1">
        <v>0.35819000000000001</v>
      </c>
      <c r="E10" s="1">
        <v>1.001E-2</v>
      </c>
      <c r="F10" s="1">
        <v>0.27643000000000001</v>
      </c>
      <c r="G10" s="1">
        <v>0.59811999999999999</v>
      </c>
      <c r="H10" s="1">
        <v>1.01E-3</v>
      </c>
      <c r="I10" s="1">
        <v>0.23424</v>
      </c>
      <c r="J10" s="1">
        <v>0.37008999999999997</v>
      </c>
      <c r="K10" s="1">
        <v>1.0030000000000001E-2</v>
      </c>
      <c r="L10" s="1">
        <v>0.27640999999999999</v>
      </c>
      <c r="M10" s="2">
        <f t="shared" ref="M10:O17" si="10">(D10+G10+J10)/3</f>
        <v>0.44213333333333332</v>
      </c>
      <c r="N10" s="2">
        <f t="shared" si="10"/>
        <v>7.0166666666666667E-3</v>
      </c>
      <c r="O10" s="2">
        <f t="shared" si="10"/>
        <v>0.26235999999999998</v>
      </c>
      <c r="P10" s="2">
        <f t="shared" si="1"/>
        <v>0.28849000000000002</v>
      </c>
      <c r="R10">
        <f t="shared" si="2"/>
        <v>0.71150999999999998</v>
      </c>
      <c r="S10" s="2">
        <f t="shared" si="3"/>
        <v>0.44914999999999999</v>
      </c>
      <c r="U10" s="2">
        <f t="shared" si="4"/>
        <v>1.3264</v>
      </c>
      <c r="V10" s="2">
        <f t="shared" si="5"/>
        <v>132.64000000000001</v>
      </c>
      <c r="W10" s="2">
        <f t="shared" si="6"/>
        <v>8</v>
      </c>
      <c r="X10" s="2" t="s">
        <v>33</v>
      </c>
      <c r="Y10" s="2">
        <f t="shared" si="7"/>
        <v>0.44914999999999999</v>
      </c>
      <c r="Z10" s="2">
        <f t="shared" si="8"/>
        <v>0.26235999999999998</v>
      </c>
      <c r="AA10" s="2">
        <f t="shared" si="9"/>
        <v>0.28849000000000002</v>
      </c>
      <c r="AB10" s="2"/>
    </row>
    <row r="11" spans="1:28">
      <c r="A11">
        <v>9</v>
      </c>
      <c r="B11">
        <v>9</v>
      </c>
      <c r="C11" t="s">
        <v>12</v>
      </c>
      <c r="D11" s="1">
        <v>0.35920000000000002</v>
      </c>
      <c r="E11" s="1">
        <v>2.8119999999999999E-2</v>
      </c>
      <c r="F11" s="1">
        <v>0.25124999999999997</v>
      </c>
      <c r="G11" s="1">
        <v>0.40616000000000002</v>
      </c>
      <c r="H11" s="1">
        <v>2.0119999999999999E-2</v>
      </c>
      <c r="I11" s="1">
        <v>6.3109999999999999E-2</v>
      </c>
      <c r="J11" s="1">
        <v>0.53117000000000003</v>
      </c>
      <c r="K11" s="1">
        <v>8.0099999999999998E-3</v>
      </c>
      <c r="L11" s="1">
        <v>4.1099999999999998E-2</v>
      </c>
      <c r="M11" s="2">
        <f t="shared" si="10"/>
        <v>0.43217666666666671</v>
      </c>
      <c r="N11" s="2">
        <f t="shared" si="10"/>
        <v>1.8749999999999999E-2</v>
      </c>
      <c r="O11" s="2">
        <f t="shared" si="10"/>
        <v>0.11848666666666667</v>
      </c>
      <c r="P11" s="2">
        <f t="shared" si="1"/>
        <v>0.43058666666666667</v>
      </c>
      <c r="R11">
        <f t="shared" si="2"/>
        <v>0.56941333333333333</v>
      </c>
      <c r="S11" s="2">
        <f t="shared" si="3"/>
        <v>0.4509266666666667</v>
      </c>
      <c r="U11" s="2">
        <f t="shared" si="4"/>
        <v>1.2965300000000002</v>
      </c>
      <c r="V11" s="2">
        <f t="shared" si="5"/>
        <v>129.65300000000002</v>
      </c>
      <c r="W11" s="2">
        <f t="shared" si="6"/>
        <v>9</v>
      </c>
      <c r="X11" s="2" t="s">
        <v>33</v>
      </c>
      <c r="Y11" s="2">
        <f t="shared" si="7"/>
        <v>0.4509266666666667</v>
      </c>
      <c r="Z11" s="2">
        <f t="shared" si="8"/>
        <v>0.11848666666666667</v>
      </c>
      <c r="AA11" s="2">
        <f t="shared" si="9"/>
        <v>0.43058666666666667</v>
      </c>
      <c r="AB11" s="2"/>
    </row>
    <row r="12" spans="1:28">
      <c r="A12">
        <v>15</v>
      </c>
      <c r="B12">
        <v>10</v>
      </c>
      <c r="C12" t="s">
        <v>13</v>
      </c>
      <c r="D12" s="1">
        <v>0.42015000000000002</v>
      </c>
      <c r="E12" s="1">
        <v>0</v>
      </c>
      <c r="F12" s="1">
        <v>0.18828</v>
      </c>
      <c r="G12" s="1">
        <v>0.17513000000000001</v>
      </c>
      <c r="H12" s="1">
        <v>0</v>
      </c>
      <c r="I12" s="1">
        <v>0.43042000000000002</v>
      </c>
      <c r="J12" s="1">
        <v>0.16905000000000001</v>
      </c>
      <c r="K12" s="1">
        <v>0</v>
      </c>
      <c r="L12" s="1">
        <v>0.51834000000000002</v>
      </c>
      <c r="M12" s="2">
        <f t="shared" si="10"/>
        <v>0.25477666666666671</v>
      </c>
      <c r="N12" s="2">
        <f t="shared" si="10"/>
        <v>0</v>
      </c>
      <c r="O12" s="2">
        <f t="shared" si="10"/>
        <v>0.37901333333333337</v>
      </c>
      <c r="P12" s="2">
        <f t="shared" si="1"/>
        <v>0.36620999999999992</v>
      </c>
      <c r="R12">
        <f t="shared" si="2"/>
        <v>0.63379000000000008</v>
      </c>
      <c r="S12" s="2">
        <f t="shared" si="3"/>
        <v>0.25477666666666671</v>
      </c>
      <c r="U12" s="2">
        <f t="shared" si="4"/>
        <v>0.76433000000000006</v>
      </c>
      <c r="V12" s="2">
        <f t="shared" si="5"/>
        <v>76.433000000000007</v>
      </c>
      <c r="W12" s="2">
        <f t="shared" si="6"/>
        <v>10</v>
      </c>
      <c r="X12" s="2" t="s">
        <v>33</v>
      </c>
      <c r="Y12" s="2">
        <f t="shared" si="7"/>
        <v>0.25477666666666671</v>
      </c>
      <c r="Z12" s="2">
        <f t="shared" si="8"/>
        <v>0.37901333333333337</v>
      </c>
      <c r="AA12" s="2">
        <f t="shared" si="9"/>
        <v>0.36620999999999992</v>
      </c>
      <c r="AB12" s="2"/>
    </row>
    <row r="13" spans="1:28">
      <c r="A13">
        <v>14</v>
      </c>
      <c r="B13">
        <v>11</v>
      </c>
      <c r="C13" t="s">
        <v>14</v>
      </c>
      <c r="D13" s="1">
        <v>0.26812999999999998</v>
      </c>
      <c r="E13" s="1">
        <v>0.18614</v>
      </c>
      <c r="F13" s="1">
        <v>0.25312000000000001</v>
      </c>
      <c r="G13" s="1">
        <v>0.48518</v>
      </c>
      <c r="H13" s="1">
        <v>9.5269999999999994E-2</v>
      </c>
      <c r="I13" s="1">
        <v>0.10616</v>
      </c>
      <c r="J13" s="1">
        <v>0.21007999999999999</v>
      </c>
      <c r="K13" s="1">
        <v>5.6140000000000002E-2</v>
      </c>
      <c r="L13" s="1">
        <v>0.1381</v>
      </c>
      <c r="M13" s="2">
        <f t="shared" si="10"/>
        <v>0.32112999999999997</v>
      </c>
      <c r="N13" s="2">
        <f t="shared" si="10"/>
        <v>0.11251666666666667</v>
      </c>
      <c r="O13" s="2">
        <f t="shared" si="10"/>
        <v>0.16579333333333335</v>
      </c>
      <c r="P13" s="2">
        <f t="shared" si="1"/>
        <v>0.40056000000000003</v>
      </c>
      <c r="R13">
        <f t="shared" si="2"/>
        <v>0.59943999999999997</v>
      </c>
      <c r="S13" s="2">
        <f t="shared" si="3"/>
        <v>0.43364666666666662</v>
      </c>
      <c r="U13" s="2">
        <f t="shared" si="4"/>
        <v>0.96338999999999997</v>
      </c>
      <c r="V13" s="2">
        <f t="shared" si="5"/>
        <v>96.338999999999999</v>
      </c>
      <c r="W13" s="2">
        <f t="shared" si="6"/>
        <v>11</v>
      </c>
      <c r="X13" s="2" t="s">
        <v>33</v>
      </c>
      <c r="Y13" s="2">
        <f t="shared" si="7"/>
        <v>0.43364666666666662</v>
      </c>
      <c r="Z13" s="2">
        <f t="shared" si="8"/>
        <v>0.16579333333333335</v>
      </c>
      <c r="AA13" s="2">
        <f t="shared" si="9"/>
        <v>0.40056000000000003</v>
      </c>
      <c r="AB13" s="2"/>
    </row>
    <row r="14" spans="1:28">
      <c r="A14">
        <v>13</v>
      </c>
      <c r="B14">
        <v>12</v>
      </c>
      <c r="C14" t="s">
        <v>15</v>
      </c>
      <c r="D14" s="1">
        <v>0.12706999999999999</v>
      </c>
      <c r="E14" s="1">
        <v>9.9140000000000006E-2</v>
      </c>
      <c r="F14" s="1">
        <v>0.53141000000000005</v>
      </c>
      <c r="G14" s="1">
        <v>5.2040000000000003E-2</v>
      </c>
      <c r="H14" s="1">
        <v>4.3060000000000001E-2</v>
      </c>
      <c r="I14" s="1">
        <v>0.68535000000000001</v>
      </c>
      <c r="J14" s="1">
        <v>0.16208</v>
      </c>
      <c r="K14" s="1">
        <v>7.0299999999999998E-3</v>
      </c>
      <c r="L14" s="1">
        <v>0.68627000000000005</v>
      </c>
      <c r="M14" s="2">
        <f t="shared" si="10"/>
        <v>0.11373</v>
      </c>
      <c r="N14" s="2">
        <f t="shared" si="10"/>
        <v>4.9743333333333334E-2</v>
      </c>
      <c r="O14" s="2">
        <f t="shared" si="10"/>
        <v>0.63434333333333337</v>
      </c>
      <c r="P14" s="2">
        <f t="shared" si="1"/>
        <v>0.20218333333333327</v>
      </c>
      <c r="R14">
        <f t="shared" si="2"/>
        <v>0.79781666666666673</v>
      </c>
      <c r="S14" s="2">
        <f t="shared" si="3"/>
        <v>0.16347333333333333</v>
      </c>
      <c r="U14" s="2">
        <f t="shared" si="4"/>
        <v>0.34118999999999999</v>
      </c>
      <c r="V14" s="2">
        <f t="shared" si="5"/>
        <v>34.119</v>
      </c>
      <c r="W14" s="2">
        <f t="shared" si="6"/>
        <v>12</v>
      </c>
      <c r="X14" s="2" t="s">
        <v>33</v>
      </c>
      <c r="Y14" s="2">
        <f t="shared" si="7"/>
        <v>0.16347333333333333</v>
      </c>
      <c r="Z14" s="2">
        <f t="shared" si="8"/>
        <v>0.63434333333333337</v>
      </c>
      <c r="AA14" s="2">
        <f t="shared" si="9"/>
        <v>0.20218333333333327</v>
      </c>
      <c r="AB14" s="2"/>
    </row>
    <row r="15" spans="1:28">
      <c r="A15">
        <v>12</v>
      </c>
      <c r="B15">
        <v>13</v>
      </c>
      <c r="C15" t="s">
        <v>16</v>
      </c>
      <c r="D15" s="1">
        <v>0.23612</v>
      </c>
      <c r="E15" s="1">
        <v>2.001E-2</v>
      </c>
      <c r="F15" s="1">
        <v>0.43330000000000002</v>
      </c>
      <c r="G15" s="1">
        <v>0.36412</v>
      </c>
      <c r="H15" s="1">
        <v>0</v>
      </c>
      <c r="I15" s="1">
        <v>0.39737</v>
      </c>
      <c r="J15" s="1">
        <v>0.14008999999999999</v>
      </c>
      <c r="K15" s="1">
        <v>1.9009999999999999E-2</v>
      </c>
      <c r="L15" s="1">
        <v>0.49037999999999998</v>
      </c>
      <c r="M15" s="2">
        <f t="shared" si="10"/>
        <v>0.24677666666666664</v>
      </c>
      <c r="N15" s="2">
        <f t="shared" si="10"/>
        <v>1.3006666666666666E-2</v>
      </c>
      <c r="O15" s="2">
        <f t="shared" si="10"/>
        <v>0.44035000000000002</v>
      </c>
      <c r="P15" s="2">
        <f t="shared" si="1"/>
        <v>0.29986666666666673</v>
      </c>
      <c r="R15">
        <f t="shared" si="2"/>
        <v>0.70013333333333327</v>
      </c>
      <c r="S15" s="2">
        <f t="shared" si="3"/>
        <v>0.25978333333333331</v>
      </c>
      <c r="U15" s="2">
        <f t="shared" si="4"/>
        <v>0.74032999999999993</v>
      </c>
      <c r="V15" s="2">
        <f t="shared" si="5"/>
        <v>74.032999999999987</v>
      </c>
      <c r="W15" s="2">
        <f t="shared" si="6"/>
        <v>13</v>
      </c>
      <c r="X15" s="2" t="s">
        <v>33</v>
      </c>
      <c r="Y15" s="2">
        <f t="shared" si="7"/>
        <v>0.25978333333333331</v>
      </c>
      <c r="Z15" s="2">
        <f t="shared" si="8"/>
        <v>0.44035000000000002</v>
      </c>
      <c r="AA15" s="2">
        <f t="shared" si="9"/>
        <v>0.29986666666666673</v>
      </c>
      <c r="AB15" s="2"/>
    </row>
    <row r="16" spans="1:28">
      <c r="A16">
        <v>11</v>
      </c>
      <c r="B16">
        <v>14</v>
      </c>
      <c r="C16" t="s">
        <v>17</v>
      </c>
      <c r="D16" s="1">
        <v>0.34916000000000003</v>
      </c>
      <c r="E16" s="1">
        <v>0</v>
      </c>
      <c r="F16" s="1">
        <v>0.15026</v>
      </c>
      <c r="G16" s="1">
        <v>0.12903000000000001</v>
      </c>
      <c r="H16" s="1">
        <v>2.1090000000000001E-2</v>
      </c>
      <c r="I16" s="1">
        <v>0.14122999999999999</v>
      </c>
      <c r="J16" s="1">
        <v>0.26806999999999997</v>
      </c>
      <c r="K16" s="1">
        <v>2.0200000000000001E-3</v>
      </c>
      <c r="L16" s="1">
        <v>0.16128000000000001</v>
      </c>
      <c r="M16" s="2">
        <f t="shared" si="10"/>
        <v>0.2487533333333333</v>
      </c>
      <c r="N16" s="2">
        <f t="shared" si="10"/>
        <v>7.7033333333333337E-3</v>
      </c>
      <c r="O16" s="2">
        <f t="shared" si="10"/>
        <v>0.15092333333333333</v>
      </c>
      <c r="P16" s="2">
        <f t="shared" si="1"/>
        <v>0.59262000000000004</v>
      </c>
      <c r="R16">
        <f t="shared" si="2"/>
        <v>0.40737999999999996</v>
      </c>
      <c r="S16" s="2">
        <f t="shared" si="3"/>
        <v>0.25645666666666661</v>
      </c>
      <c r="U16" s="2">
        <f t="shared" si="4"/>
        <v>0.74625999999999992</v>
      </c>
      <c r="V16" s="2">
        <f t="shared" si="5"/>
        <v>74.625999999999991</v>
      </c>
      <c r="W16" s="2">
        <f t="shared" si="6"/>
        <v>14</v>
      </c>
      <c r="X16" s="2" t="s">
        <v>33</v>
      </c>
      <c r="Y16" s="2">
        <f t="shared" si="7"/>
        <v>0.25645666666666661</v>
      </c>
      <c r="Z16" s="2">
        <f t="shared" si="8"/>
        <v>0.15092333333333333</v>
      </c>
      <c r="AA16" s="2">
        <f t="shared" si="9"/>
        <v>0.59262000000000004</v>
      </c>
      <c r="AB16" s="2"/>
    </row>
    <row r="17" spans="1:29">
      <c r="A17">
        <v>10</v>
      </c>
      <c r="B17">
        <v>15</v>
      </c>
      <c r="C17" t="s">
        <v>18</v>
      </c>
      <c r="D17" s="1">
        <v>0.11304</v>
      </c>
      <c r="E17" s="1">
        <v>0</v>
      </c>
      <c r="F17" s="1">
        <v>0.32247999999999999</v>
      </c>
      <c r="G17" s="1">
        <v>0.24210000000000001</v>
      </c>
      <c r="H17" s="1">
        <v>0</v>
      </c>
      <c r="I17" s="1">
        <v>0.28164</v>
      </c>
      <c r="J17" s="1">
        <v>0.10304000000000001</v>
      </c>
      <c r="K17" s="1">
        <v>0</v>
      </c>
      <c r="L17" s="1">
        <v>0.32751000000000002</v>
      </c>
      <c r="M17" s="2">
        <f t="shared" si="10"/>
        <v>0.15272666666666668</v>
      </c>
      <c r="N17" s="2">
        <f t="shared" si="10"/>
        <v>0</v>
      </c>
      <c r="O17" s="2">
        <f t="shared" si="10"/>
        <v>0.31054333333333334</v>
      </c>
      <c r="P17" s="2">
        <f t="shared" si="1"/>
        <v>0.53672999999999993</v>
      </c>
      <c r="R17">
        <f t="shared" si="2"/>
        <v>0.46327000000000002</v>
      </c>
      <c r="S17" s="2">
        <f t="shared" si="3"/>
        <v>0.15272666666666668</v>
      </c>
      <c r="U17" s="2">
        <f t="shared" si="4"/>
        <v>0.45818000000000003</v>
      </c>
      <c r="V17" s="2">
        <f t="shared" si="5"/>
        <v>45.818000000000005</v>
      </c>
      <c r="W17" s="2">
        <f t="shared" si="6"/>
        <v>15</v>
      </c>
      <c r="X17" s="2" t="s">
        <v>33</v>
      </c>
      <c r="Y17" s="2">
        <f t="shared" si="7"/>
        <v>0.15272666666666668</v>
      </c>
      <c r="Z17" s="2">
        <f t="shared" si="8"/>
        <v>0.31054333333333334</v>
      </c>
      <c r="AA17" s="2">
        <f t="shared" si="9"/>
        <v>0.53672999999999993</v>
      </c>
      <c r="AB17" s="2"/>
      <c r="AC17" s="2"/>
    </row>
    <row r="18" spans="1:29">
      <c r="U18" s="2"/>
      <c r="V18" s="2"/>
      <c r="W18" s="1"/>
      <c r="AA18" s="2"/>
      <c r="AB18" s="2"/>
      <c r="AC18" s="2"/>
    </row>
    <row r="19" spans="1:29">
      <c r="U19" s="2"/>
      <c r="V19" s="2"/>
      <c r="W19" s="1"/>
      <c r="AA19" s="2"/>
      <c r="AB19" s="2"/>
      <c r="AC19" s="2"/>
    </row>
    <row r="20" spans="1:29">
      <c r="A20" t="s">
        <v>1</v>
      </c>
      <c r="D20" t="s">
        <v>22</v>
      </c>
      <c r="G20" t="s">
        <v>23</v>
      </c>
      <c r="J20" t="s">
        <v>24</v>
      </c>
      <c r="M20" t="s">
        <v>25</v>
      </c>
      <c r="U20" s="2"/>
      <c r="V20" s="2"/>
      <c r="W20" s="1"/>
      <c r="AA20" s="2"/>
      <c r="AB20" s="2"/>
      <c r="AC20" s="2"/>
    </row>
    <row r="21" spans="1:29">
      <c r="A21" t="s">
        <v>19</v>
      </c>
      <c r="B21" t="s">
        <v>20</v>
      </c>
      <c r="D21" t="s">
        <v>2</v>
      </c>
      <c r="E21" t="s">
        <v>3</v>
      </c>
      <c r="F21" t="s">
        <v>4</v>
      </c>
      <c r="G21" t="s">
        <v>2</v>
      </c>
      <c r="H21" t="s">
        <v>3</v>
      </c>
      <c r="I21" t="s">
        <v>4</v>
      </c>
      <c r="J21" t="s">
        <v>2</v>
      </c>
      <c r="K21" t="s">
        <v>3</v>
      </c>
      <c r="L21" t="s">
        <v>4</v>
      </c>
      <c r="M21" t="s">
        <v>2</v>
      </c>
      <c r="N21" t="s">
        <v>3</v>
      </c>
      <c r="O21" t="s">
        <v>4</v>
      </c>
      <c r="P21" t="s">
        <v>26</v>
      </c>
      <c r="S21" t="s">
        <v>28</v>
      </c>
      <c r="T21" t="s">
        <v>27</v>
      </c>
      <c r="U21" s="2"/>
      <c r="V21" s="2"/>
      <c r="W21" s="1"/>
      <c r="AA21" s="2"/>
      <c r="AB21" s="2"/>
      <c r="AC21" s="2"/>
    </row>
    <row r="22" spans="1:29">
      <c r="A22">
        <v>1</v>
      </c>
      <c r="B22">
        <v>1</v>
      </c>
      <c r="C22" t="s">
        <v>5</v>
      </c>
      <c r="D22" s="2">
        <v>0.48316999999999999</v>
      </c>
      <c r="E22" s="2">
        <v>0.19514999999999999</v>
      </c>
      <c r="F22" s="2">
        <v>0.14011999999999999</v>
      </c>
      <c r="G22" s="2">
        <v>0.25813000000000003</v>
      </c>
      <c r="H22" s="2">
        <v>0.47815999999999997</v>
      </c>
      <c r="I22" s="2">
        <v>0.10203</v>
      </c>
      <c r="J22" s="2">
        <v>0.61419999999999997</v>
      </c>
      <c r="K22" s="2">
        <v>5.3120000000000001E-2</v>
      </c>
      <c r="L22" s="2">
        <v>0.1101</v>
      </c>
      <c r="M22">
        <f t="shared" ref="M22:M36" si="11">(D22+G22+J22)/3</f>
        <v>0.45183333333333336</v>
      </c>
      <c r="N22" s="2">
        <f t="shared" ref="N22:N36" si="12">(E22+H22+K22)/3</f>
        <v>0.24214333333333329</v>
      </c>
      <c r="O22" s="2">
        <f t="shared" ref="O22:O36" si="13">(F22+I22+L22)/3</f>
        <v>0.11741666666666666</v>
      </c>
      <c r="P22">
        <f t="shared" ref="P22:P36" si="14">1-R22</f>
        <v>0.1886066666666667</v>
      </c>
      <c r="R22">
        <f t="shared" ref="R22:R36" si="15">M22+N22+O22</f>
        <v>0.8113933333333333</v>
      </c>
      <c r="S22">
        <f>M22+N22</f>
        <v>0.69397666666666669</v>
      </c>
      <c r="T22">
        <f>100*M22/S22</f>
        <v>65.107856652240955</v>
      </c>
      <c r="U22" s="2">
        <f t="shared" si="4"/>
        <v>1.3555000000000001</v>
      </c>
      <c r="V22" s="2">
        <f t="shared" si="5"/>
        <v>135.55000000000001</v>
      </c>
      <c r="W22" s="2">
        <f t="shared" ref="W22" si="16">B22</f>
        <v>1</v>
      </c>
      <c r="X22" s="2" t="s">
        <v>34</v>
      </c>
      <c r="Y22" s="2">
        <f>S22</f>
        <v>0.69397666666666669</v>
      </c>
      <c r="Z22" s="2">
        <f>O22</f>
        <v>0.11741666666666666</v>
      </c>
      <c r="AA22" s="2">
        <f>P22</f>
        <v>0.1886066666666667</v>
      </c>
      <c r="AB22" s="2"/>
    </row>
    <row r="23" spans="1:29">
      <c r="A23">
        <v>5</v>
      </c>
      <c r="B23">
        <v>2</v>
      </c>
      <c r="C23" t="s">
        <v>6</v>
      </c>
      <c r="D23" s="2">
        <v>0.36141000000000001</v>
      </c>
      <c r="E23" s="2">
        <v>7.7109999999999998E-2</v>
      </c>
      <c r="F23" s="2">
        <v>0.23524</v>
      </c>
      <c r="G23" s="2">
        <v>0.43733</v>
      </c>
      <c r="H23" s="2">
        <v>0.13725999999999999</v>
      </c>
      <c r="I23" s="2">
        <v>5.305E-2</v>
      </c>
      <c r="J23" s="2">
        <v>0.43537999999999999</v>
      </c>
      <c r="K23" s="2">
        <v>9.8169999999999993E-2</v>
      </c>
      <c r="L23" s="2">
        <v>0.14025000000000001</v>
      </c>
      <c r="M23" s="2">
        <f t="shared" si="11"/>
        <v>0.41137333333333331</v>
      </c>
      <c r="N23" s="2">
        <f t="shared" si="12"/>
        <v>0.10417999999999999</v>
      </c>
      <c r="O23" s="2">
        <f t="shared" si="13"/>
        <v>0.14284666666666668</v>
      </c>
      <c r="P23" s="2">
        <f t="shared" si="14"/>
        <v>0.34160000000000001</v>
      </c>
      <c r="R23">
        <f t="shared" si="15"/>
        <v>0.65839999999999999</v>
      </c>
      <c r="S23" s="2">
        <f t="shared" ref="S23:S36" si="17">M23+N23</f>
        <v>0.51555333333333331</v>
      </c>
      <c r="T23" s="2">
        <f t="shared" ref="T23:T36" si="18">100*M23/S23</f>
        <v>79.792585312867729</v>
      </c>
      <c r="U23" s="2">
        <f t="shared" si="4"/>
        <v>1.2341199999999999</v>
      </c>
      <c r="V23" s="2">
        <f t="shared" si="5"/>
        <v>123.41199999999999</v>
      </c>
      <c r="W23" s="2">
        <f t="shared" ref="W23:W36" si="19">B23</f>
        <v>2</v>
      </c>
      <c r="X23" s="2" t="s">
        <v>34</v>
      </c>
      <c r="Y23" s="2">
        <f t="shared" ref="Y23:Y36" si="20">S23</f>
        <v>0.51555333333333331</v>
      </c>
      <c r="Z23" s="2">
        <f t="shared" ref="Z23:Z36" si="21">O23</f>
        <v>0.14284666666666668</v>
      </c>
      <c r="AA23" s="2">
        <f t="shared" ref="AA23:AA36" si="22">P23</f>
        <v>0.34160000000000001</v>
      </c>
      <c r="AB23" s="2"/>
    </row>
    <row r="24" spans="1:29">
      <c r="A24">
        <v>4</v>
      </c>
      <c r="B24">
        <v>3</v>
      </c>
      <c r="C24" t="s">
        <v>7</v>
      </c>
      <c r="D24" s="2">
        <v>0.70615000000000006</v>
      </c>
      <c r="E24" s="2">
        <v>3.4020000000000002E-2</v>
      </c>
      <c r="F24" s="2">
        <v>0.17307</v>
      </c>
      <c r="G24" s="2">
        <v>0.52815999999999996</v>
      </c>
      <c r="H24" s="2">
        <v>0.13302</v>
      </c>
      <c r="I24" s="2">
        <v>0.11909</v>
      </c>
      <c r="J24" s="2">
        <v>0.28711999999999999</v>
      </c>
      <c r="K24" s="2">
        <v>0.30815999999999999</v>
      </c>
      <c r="L24" s="2">
        <v>0.20910000000000001</v>
      </c>
      <c r="M24" s="2">
        <f t="shared" si="11"/>
        <v>0.50714333333333339</v>
      </c>
      <c r="N24" s="2">
        <f t="shared" si="12"/>
        <v>0.15839999999999999</v>
      </c>
      <c r="O24" s="2">
        <f t="shared" si="13"/>
        <v>0.16708666666666669</v>
      </c>
      <c r="P24" s="2">
        <f t="shared" si="14"/>
        <v>0.16736999999999991</v>
      </c>
      <c r="R24">
        <f t="shared" si="15"/>
        <v>0.83263000000000009</v>
      </c>
      <c r="S24" s="2">
        <f t="shared" si="17"/>
        <v>0.66554333333333338</v>
      </c>
      <c r="T24" s="2">
        <f t="shared" si="18"/>
        <v>76.19989682615207</v>
      </c>
      <c r="U24" s="2">
        <f t="shared" si="4"/>
        <v>1.5214300000000001</v>
      </c>
      <c r="V24" s="2">
        <f t="shared" si="5"/>
        <v>152.143</v>
      </c>
      <c r="W24" s="2">
        <f t="shared" si="19"/>
        <v>3</v>
      </c>
      <c r="X24" s="2" t="s">
        <v>34</v>
      </c>
      <c r="Y24" s="2">
        <f t="shared" si="20"/>
        <v>0.66554333333333338</v>
      </c>
      <c r="Z24" s="2">
        <f t="shared" si="21"/>
        <v>0.16708666666666669</v>
      </c>
      <c r="AA24" s="2">
        <f t="shared" si="22"/>
        <v>0.16736999999999991</v>
      </c>
      <c r="AB24" s="2"/>
    </row>
    <row r="25" spans="1:29">
      <c r="A25">
        <v>3</v>
      </c>
      <c r="B25">
        <v>4</v>
      </c>
      <c r="C25" t="s">
        <v>8</v>
      </c>
      <c r="D25" s="2">
        <v>0.24127999999999999</v>
      </c>
      <c r="E25" s="2">
        <v>0.49032999999999999</v>
      </c>
      <c r="F25" s="2">
        <v>1.703E-2</v>
      </c>
      <c r="G25" s="2">
        <v>0.67222000000000004</v>
      </c>
      <c r="H25" s="2">
        <v>1.8030000000000001E-2</v>
      </c>
      <c r="I25" s="2">
        <v>0.13797999999999999</v>
      </c>
      <c r="J25" s="2">
        <v>0.61919999999999997</v>
      </c>
      <c r="K25" s="2">
        <v>1.103E-2</v>
      </c>
      <c r="L25" s="2">
        <v>0.10513</v>
      </c>
      <c r="M25" s="2">
        <f t="shared" si="11"/>
        <v>0.51090000000000002</v>
      </c>
      <c r="N25" s="2">
        <f t="shared" si="12"/>
        <v>0.17313000000000001</v>
      </c>
      <c r="O25" s="2">
        <f t="shared" si="13"/>
        <v>8.6713333333333323E-2</v>
      </c>
      <c r="P25" s="2">
        <f t="shared" si="14"/>
        <v>0.22925666666666666</v>
      </c>
      <c r="R25">
        <f t="shared" si="15"/>
        <v>0.77074333333333334</v>
      </c>
      <c r="S25" s="2">
        <f t="shared" si="17"/>
        <v>0.68403000000000003</v>
      </c>
      <c r="T25" s="2">
        <f t="shared" si="18"/>
        <v>74.689706591816147</v>
      </c>
      <c r="U25" s="2">
        <f t="shared" si="4"/>
        <v>1.5327</v>
      </c>
      <c r="V25" s="2">
        <f t="shared" si="5"/>
        <v>153.26999999999998</v>
      </c>
      <c r="W25" s="2">
        <f t="shared" si="19"/>
        <v>4</v>
      </c>
      <c r="X25" s="2" t="s">
        <v>34</v>
      </c>
      <c r="Y25" s="2">
        <f t="shared" si="20"/>
        <v>0.68403000000000003</v>
      </c>
      <c r="Z25" s="2">
        <f t="shared" si="21"/>
        <v>8.6713333333333323E-2</v>
      </c>
      <c r="AA25" s="2">
        <f t="shared" si="22"/>
        <v>0.22925666666666666</v>
      </c>
      <c r="AB25" s="2"/>
    </row>
    <row r="26" spans="1:29">
      <c r="A26">
        <v>2</v>
      </c>
      <c r="B26">
        <v>5</v>
      </c>
      <c r="C26" t="s">
        <v>30</v>
      </c>
      <c r="D26" s="2">
        <v>0.41815999999999998</v>
      </c>
      <c r="E26" s="2">
        <v>0</v>
      </c>
      <c r="F26" s="2">
        <v>0.5202</v>
      </c>
      <c r="G26" s="2">
        <v>0.21213000000000001</v>
      </c>
      <c r="H26" s="2">
        <v>0.77215</v>
      </c>
      <c r="I26" s="2">
        <v>0</v>
      </c>
      <c r="J26" s="2">
        <v>0.36814000000000002</v>
      </c>
      <c r="K26" s="2">
        <v>0.13705999999999999</v>
      </c>
      <c r="L26" s="2">
        <v>0.29114000000000001</v>
      </c>
      <c r="M26" s="2">
        <f t="shared" si="11"/>
        <v>0.33280999999999999</v>
      </c>
      <c r="N26" s="2">
        <f t="shared" si="12"/>
        <v>0.30307000000000001</v>
      </c>
      <c r="O26" s="2">
        <f t="shared" si="13"/>
        <v>0.27044666666666667</v>
      </c>
      <c r="P26" s="2">
        <f t="shared" si="14"/>
        <v>9.3673333333333275E-2</v>
      </c>
      <c r="R26">
        <f t="shared" si="15"/>
        <v>0.90632666666666672</v>
      </c>
      <c r="S26" s="2">
        <f t="shared" si="17"/>
        <v>0.63588</v>
      </c>
      <c r="T26" s="2">
        <f t="shared" si="18"/>
        <v>52.338491539284142</v>
      </c>
      <c r="U26" s="2">
        <f t="shared" si="4"/>
        <v>0.99843000000000004</v>
      </c>
      <c r="V26" s="2">
        <f t="shared" si="5"/>
        <v>99.843000000000004</v>
      </c>
      <c r="W26" s="2">
        <f t="shared" si="19"/>
        <v>5</v>
      </c>
      <c r="X26" s="2" t="s">
        <v>34</v>
      </c>
      <c r="Y26" s="2">
        <f t="shared" si="20"/>
        <v>0.63588</v>
      </c>
      <c r="Z26" s="2">
        <f t="shared" si="21"/>
        <v>0.27044666666666667</v>
      </c>
      <c r="AA26" s="2">
        <f t="shared" si="22"/>
        <v>9.3673333333333275E-2</v>
      </c>
      <c r="AB26" s="2"/>
    </row>
    <row r="27" spans="1:29">
      <c r="A27">
        <v>6</v>
      </c>
      <c r="B27">
        <v>6</v>
      </c>
      <c r="C27" t="s">
        <v>29</v>
      </c>
      <c r="D27" s="2">
        <v>0.13808999999999999</v>
      </c>
      <c r="E27" s="2">
        <v>0.18904000000000001</v>
      </c>
      <c r="F27" s="2">
        <v>0</v>
      </c>
      <c r="G27" s="2">
        <v>9.4079999999999997E-2</v>
      </c>
      <c r="H27" s="2">
        <v>0.37404999999999999</v>
      </c>
      <c r="I27" s="2">
        <v>7.0099999999999997E-3</v>
      </c>
      <c r="J27" s="2">
        <v>9.3100000000000002E-2</v>
      </c>
      <c r="K27" s="2">
        <v>0.18908</v>
      </c>
      <c r="L27" s="2">
        <v>8.0030000000000004E-2</v>
      </c>
      <c r="M27" s="2">
        <f t="shared" si="11"/>
        <v>0.10842333333333333</v>
      </c>
      <c r="N27" s="2">
        <f t="shared" si="12"/>
        <v>0.25072333333333335</v>
      </c>
      <c r="O27" s="2">
        <f t="shared" si="13"/>
        <v>2.9013333333333335E-2</v>
      </c>
      <c r="P27" s="2">
        <f t="shared" si="14"/>
        <v>0.61183999999999994</v>
      </c>
      <c r="R27">
        <f t="shared" si="15"/>
        <v>0.38816000000000001</v>
      </c>
      <c r="S27" s="2">
        <f t="shared" si="17"/>
        <v>0.35914666666666667</v>
      </c>
      <c r="T27" s="2">
        <f t="shared" si="18"/>
        <v>30.189152064152061</v>
      </c>
      <c r="U27" s="2">
        <f t="shared" si="4"/>
        <v>0.32527</v>
      </c>
      <c r="V27" s="2">
        <f t="shared" si="5"/>
        <v>32.527000000000001</v>
      </c>
      <c r="W27" s="2">
        <f t="shared" si="19"/>
        <v>6</v>
      </c>
      <c r="X27" s="2" t="s">
        <v>34</v>
      </c>
      <c r="Y27" s="2">
        <f t="shared" si="20"/>
        <v>0.35914666666666667</v>
      </c>
      <c r="Z27" s="2">
        <f t="shared" si="21"/>
        <v>2.9013333333333335E-2</v>
      </c>
      <c r="AA27" s="2">
        <f t="shared" si="22"/>
        <v>0.61183999999999994</v>
      </c>
      <c r="AB27" s="2"/>
    </row>
    <row r="28" spans="1:29">
      <c r="A28">
        <v>7</v>
      </c>
      <c r="B28">
        <v>7</v>
      </c>
      <c r="C28" t="s">
        <v>10</v>
      </c>
      <c r="D28" s="2">
        <v>0.39328000000000002</v>
      </c>
      <c r="E28" s="2">
        <v>0.13727</v>
      </c>
      <c r="F28" s="2">
        <v>6.6189999999999999E-2</v>
      </c>
      <c r="G28" s="2">
        <v>0.49730999999999997</v>
      </c>
      <c r="H28" s="2">
        <v>7.2080000000000005E-2</v>
      </c>
      <c r="I28" s="2">
        <v>0.10216</v>
      </c>
      <c r="J28" s="2">
        <v>0.43535000000000001</v>
      </c>
      <c r="K28" s="2">
        <v>2.1049999999999999E-2</v>
      </c>
      <c r="L28" s="2">
        <v>0.24024000000000001</v>
      </c>
      <c r="M28" s="2">
        <f t="shared" si="11"/>
        <v>0.44198000000000004</v>
      </c>
      <c r="N28" s="2">
        <f t="shared" si="12"/>
        <v>7.6799999999999993E-2</v>
      </c>
      <c r="O28" s="2">
        <f t="shared" si="13"/>
        <v>0.13619666666666666</v>
      </c>
      <c r="P28" s="2">
        <f t="shared" si="14"/>
        <v>0.34502333333333335</v>
      </c>
      <c r="R28">
        <f t="shared" si="15"/>
        <v>0.65497666666666665</v>
      </c>
      <c r="S28" s="2">
        <f t="shared" si="17"/>
        <v>0.51878000000000002</v>
      </c>
      <c r="T28" s="2">
        <f t="shared" si="18"/>
        <v>85.196036855699916</v>
      </c>
      <c r="U28" s="2">
        <f t="shared" si="4"/>
        <v>1.3259400000000001</v>
      </c>
      <c r="V28" s="2">
        <f t="shared" si="5"/>
        <v>132.59400000000002</v>
      </c>
      <c r="W28" s="2">
        <f t="shared" si="19"/>
        <v>7</v>
      </c>
      <c r="X28" s="2" t="s">
        <v>34</v>
      </c>
      <c r="Y28" s="2">
        <f t="shared" si="20"/>
        <v>0.51878000000000002</v>
      </c>
      <c r="Z28" s="2">
        <f t="shared" si="21"/>
        <v>0.13619666666666666</v>
      </c>
      <c r="AA28" s="2">
        <f t="shared" si="22"/>
        <v>0.34502333333333335</v>
      </c>
      <c r="AB28" s="2"/>
    </row>
    <row r="29" spans="1:29">
      <c r="A29">
        <v>8</v>
      </c>
      <c r="B29">
        <v>8</v>
      </c>
      <c r="C29" t="s">
        <v>11</v>
      </c>
      <c r="D29" s="2">
        <v>0.44209999999999999</v>
      </c>
      <c r="E29" s="2">
        <v>0.20419000000000001</v>
      </c>
      <c r="F29" s="2">
        <v>1.4019999999999999E-2</v>
      </c>
      <c r="G29" s="2">
        <v>0.53317999999999999</v>
      </c>
      <c r="H29" s="2">
        <v>0.26622000000000001</v>
      </c>
      <c r="I29" s="2">
        <v>6.8089999999999998E-2</v>
      </c>
      <c r="J29" s="2">
        <v>0.58714</v>
      </c>
      <c r="K29" s="2">
        <v>9.912E-2</v>
      </c>
      <c r="L29" s="2">
        <v>8.2059999999999994E-2</v>
      </c>
      <c r="M29" s="2">
        <f t="shared" si="11"/>
        <v>0.52080666666666664</v>
      </c>
      <c r="N29" s="2">
        <f t="shared" si="12"/>
        <v>0.18984333333333334</v>
      </c>
      <c r="O29" s="2">
        <f t="shared" si="13"/>
        <v>5.4723333333333325E-2</v>
      </c>
      <c r="P29" s="2">
        <f t="shared" si="14"/>
        <v>0.23462666666666665</v>
      </c>
      <c r="R29">
        <f t="shared" si="15"/>
        <v>0.76537333333333335</v>
      </c>
      <c r="S29" s="2">
        <f t="shared" si="17"/>
        <v>0.71065</v>
      </c>
      <c r="T29" s="2">
        <f t="shared" si="18"/>
        <v>73.285958863950839</v>
      </c>
      <c r="U29" s="2">
        <f t="shared" si="4"/>
        <v>1.5624199999999999</v>
      </c>
      <c r="V29" s="2">
        <f t="shared" si="5"/>
        <v>156.24199999999999</v>
      </c>
      <c r="W29" s="2">
        <f t="shared" si="19"/>
        <v>8</v>
      </c>
      <c r="X29" s="2" t="s">
        <v>34</v>
      </c>
      <c r="Y29" s="2">
        <f t="shared" si="20"/>
        <v>0.71065</v>
      </c>
      <c r="Z29" s="2">
        <f t="shared" si="21"/>
        <v>5.4723333333333325E-2</v>
      </c>
      <c r="AA29" s="2">
        <f t="shared" si="22"/>
        <v>0.23462666666666665</v>
      </c>
      <c r="AB29" s="2"/>
    </row>
    <row r="30" spans="1:29">
      <c r="A30">
        <v>9</v>
      </c>
      <c r="B30">
        <v>9</v>
      </c>
      <c r="C30" t="s">
        <v>12</v>
      </c>
      <c r="D30" s="2">
        <v>0.62012999999999996</v>
      </c>
      <c r="E30" s="2">
        <v>0.15905</v>
      </c>
      <c r="F30" s="2">
        <v>0.15908</v>
      </c>
      <c r="G30" s="2">
        <v>0.41514000000000001</v>
      </c>
      <c r="H30" s="2">
        <v>0.20609</v>
      </c>
      <c r="I30" s="2">
        <v>1.502E-2</v>
      </c>
      <c r="J30" s="2">
        <v>0.52614000000000005</v>
      </c>
      <c r="K30" s="2">
        <v>0.18811</v>
      </c>
      <c r="L30" s="2">
        <v>4.0099999999999997E-3</v>
      </c>
      <c r="M30" s="2">
        <f t="shared" si="11"/>
        <v>0.52046999999999999</v>
      </c>
      <c r="N30" s="2">
        <f t="shared" si="12"/>
        <v>0.18441666666666667</v>
      </c>
      <c r="O30" s="2">
        <f t="shared" si="13"/>
        <v>5.9369999999999999E-2</v>
      </c>
      <c r="P30" s="2">
        <f t="shared" si="14"/>
        <v>0.2357433333333333</v>
      </c>
      <c r="R30">
        <f t="shared" si="15"/>
        <v>0.7642566666666667</v>
      </c>
      <c r="S30" s="2">
        <f t="shared" si="17"/>
        <v>0.70488666666666666</v>
      </c>
      <c r="T30" s="2">
        <f t="shared" si="18"/>
        <v>73.837401757256487</v>
      </c>
      <c r="U30" s="2">
        <f t="shared" si="4"/>
        <v>1.56141</v>
      </c>
      <c r="V30" s="2">
        <f t="shared" si="5"/>
        <v>156.14099999999999</v>
      </c>
      <c r="W30" s="2">
        <f t="shared" si="19"/>
        <v>9</v>
      </c>
      <c r="X30" s="2" t="s">
        <v>34</v>
      </c>
      <c r="Y30" s="2">
        <f t="shared" si="20"/>
        <v>0.70488666666666666</v>
      </c>
      <c r="Z30" s="2">
        <f t="shared" si="21"/>
        <v>5.9369999999999999E-2</v>
      </c>
      <c r="AA30" s="2">
        <f t="shared" si="22"/>
        <v>0.2357433333333333</v>
      </c>
      <c r="AB30" s="2"/>
    </row>
    <row r="31" spans="1:29">
      <c r="A31">
        <v>15</v>
      </c>
      <c r="B31">
        <v>10</v>
      </c>
      <c r="C31" t="s">
        <v>13</v>
      </c>
      <c r="D31" s="2">
        <v>0.36319000000000001</v>
      </c>
      <c r="E31" s="2">
        <v>0.40022999999999997</v>
      </c>
      <c r="F31" s="2">
        <v>0.1011</v>
      </c>
      <c r="G31" s="2">
        <v>0.39413999999999999</v>
      </c>
      <c r="H31" s="2">
        <v>0.28820000000000001</v>
      </c>
      <c r="I31" s="2">
        <v>0.13911999999999999</v>
      </c>
      <c r="J31" s="2">
        <v>0.30314000000000002</v>
      </c>
      <c r="K31" s="2">
        <v>0.46227000000000001</v>
      </c>
      <c r="L31" s="2">
        <v>5.2040000000000003E-2</v>
      </c>
      <c r="M31" s="2">
        <f t="shared" si="11"/>
        <v>0.35349000000000003</v>
      </c>
      <c r="N31" s="2">
        <f t="shared" si="12"/>
        <v>0.38356666666666667</v>
      </c>
      <c r="O31" s="2">
        <f t="shared" si="13"/>
        <v>9.7419999999999993E-2</v>
      </c>
      <c r="P31" s="2">
        <f t="shared" si="14"/>
        <v>0.16552333333333336</v>
      </c>
      <c r="R31">
        <f t="shared" si="15"/>
        <v>0.83447666666666664</v>
      </c>
      <c r="S31" s="2">
        <f t="shared" si="17"/>
        <v>0.73705666666666669</v>
      </c>
      <c r="T31" s="2">
        <f t="shared" si="18"/>
        <v>47.959677455826558</v>
      </c>
      <c r="U31" s="2">
        <f t="shared" si="4"/>
        <v>1.06047</v>
      </c>
      <c r="V31" s="2">
        <f t="shared" si="5"/>
        <v>106.047</v>
      </c>
      <c r="W31" s="2">
        <f t="shared" si="19"/>
        <v>10</v>
      </c>
      <c r="X31" s="2" t="s">
        <v>34</v>
      </c>
      <c r="Y31" s="2">
        <f t="shared" si="20"/>
        <v>0.73705666666666669</v>
      </c>
      <c r="Z31" s="2">
        <f t="shared" si="21"/>
        <v>9.7419999999999993E-2</v>
      </c>
      <c r="AA31" s="2">
        <f t="shared" si="22"/>
        <v>0.16552333333333336</v>
      </c>
      <c r="AB31" s="2"/>
    </row>
    <row r="32" spans="1:29">
      <c r="A32">
        <v>14</v>
      </c>
      <c r="B32">
        <v>11</v>
      </c>
      <c r="C32" t="s">
        <v>14</v>
      </c>
      <c r="D32" s="2">
        <v>0.26606000000000002</v>
      </c>
      <c r="E32" s="2">
        <v>0.31309999999999999</v>
      </c>
      <c r="F32" s="2">
        <v>7.0080000000000003E-2</v>
      </c>
      <c r="G32" s="2">
        <v>0.27209</v>
      </c>
      <c r="H32" s="2">
        <v>0.11209</v>
      </c>
      <c r="I32" s="2">
        <v>6.0099999999999997E-3</v>
      </c>
      <c r="J32" s="2">
        <v>0.33506999999999998</v>
      </c>
      <c r="K32" s="2">
        <v>8.7069999999999995E-2</v>
      </c>
      <c r="L32" s="2">
        <v>6.8059999999999996E-2</v>
      </c>
      <c r="M32" s="2">
        <f t="shared" si="11"/>
        <v>0.29107333333333335</v>
      </c>
      <c r="N32" s="2">
        <f t="shared" si="12"/>
        <v>0.17075333333333331</v>
      </c>
      <c r="O32" s="2">
        <f t="shared" si="13"/>
        <v>4.8050000000000002E-2</v>
      </c>
      <c r="P32" s="2">
        <f t="shared" si="14"/>
        <v>0.49012333333333336</v>
      </c>
      <c r="R32">
        <f t="shared" si="15"/>
        <v>0.50987666666666664</v>
      </c>
      <c r="S32" s="2">
        <f t="shared" si="17"/>
        <v>0.46182666666666666</v>
      </c>
      <c r="T32" s="2">
        <f t="shared" si="18"/>
        <v>63.026532320928496</v>
      </c>
      <c r="U32" s="2">
        <f t="shared" si="4"/>
        <v>0.87322</v>
      </c>
      <c r="V32" s="2">
        <f t="shared" si="5"/>
        <v>87.322000000000003</v>
      </c>
      <c r="W32" s="2">
        <f t="shared" si="19"/>
        <v>11</v>
      </c>
      <c r="X32" s="2" t="s">
        <v>34</v>
      </c>
      <c r="Y32" s="2">
        <f t="shared" si="20"/>
        <v>0.46182666666666666</v>
      </c>
      <c r="Z32" s="2">
        <f t="shared" si="21"/>
        <v>4.8050000000000002E-2</v>
      </c>
      <c r="AA32" s="2">
        <f t="shared" si="22"/>
        <v>0.49012333333333336</v>
      </c>
      <c r="AB32" s="2"/>
    </row>
    <row r="33" spans="1:29">
      <c r="A33">
        <v>13</v>
      </c>
      <c r="B33">
        <v>12</v>
      </c>
      <c r="C33" t="s">
        <v>15</v>
      </c>
      <c r="D33" s="2">
        <v>0.19608999999999999</v>
      </c>
      <c r="E33" s="2">
        <v>0.51422000000000001</v>
      </c>
      <c r="F33" s="2">
        <v>0.14410999999999999</v>
      </c>
      <c r="G33" s="2">
        <v>0.10407</v>
      </c>
      <c r="H33" s="2">
        <v>0.67617000000000005</v>
      </c>
      <c r="I33" s="2">
        <v>0.13808000000000001</v>
      </c>
      <c r="J33" s="2">
        <v>1.302E-2</v>
      </c>
      <c r="K33" s="2">
        <v>0.79425000000000001</v>
      </c>
      <c r="L33" s="2">
        <v>9.2100000000000001E-2</v>
      </c>
      <c r="M33" s="2">
        <f t="shared" si="11"/>
        <v>0.10439333333333332</v>
      </c>
      <c r="N33" s="2">
        <f t="shared" si="12"/>
        <v>0.66154666666666673</v>
      </c>
      <c r="O33" s="2">
        <f t="shared" si="13"/>
        <v>0.12476333333333334</v>
      </c>
      <c r="P33" s="2">
        <f t="shared" si="14"/>
        <v>0.1092966666666666</v>
      </c>
      <c r="R33">
        <f t="shared" si="15"/>
        <v>0.8907033333333334</v>
      </c>
      <c r="S33" s="2">
        <f t="shared" si="17"/>
        <v>0.76594000000000007</v>
      </c>
      <c r="T33" s="2">
        <f t="shared" si="18"/>
        <v>13.629440077986958</v>
      </c>
      <c r="U33" s="2">
        <f t="shared" si="4"/>
        <v>0.31317999999999996</v>
      </c>
      <c r="V33" s="2">
        <f t="shared" si="5"/>
        <v>31.317999999999994</v>
      </c>
      <c r="W33" s="2">
        <f t="shared" si="19"/>
        <v>12</v>
      </c>
      <c r="X33" s="2" t="s">
        <v>34</v>
      </c>
      <c r="Y33" s="2">
        <f t="shared" si="20"/>
        <v>0.76594000000000007</v>
      </c>
      <c r="Z33" s="2">
        <f t="shared" si="21"/>
        <v>0.12476333333333334</v>
      </c>
      <c r="AA33" s="2">
        <f t="shared" si="22"/>
        <v>0.1092966666666666</v>
      </c>
      <c r="AB33" s="2"/>
    </row>
    <row r="34" spans="1:29">
      <c r="A34">
        <v>12</v>
      </c>
      <c r="B34">
        <v>13</v>
      </c>
      <c r="C34" t="s">
        <v>16</v>
      </c>
      <c r="D34" s="2">
        <v>0.32308999999999999</v>
      </c>
      <c r="E34" s="2">
        <v>0.51312000000000002</v>
      </c>
      <c r="F34" s="2">
        <v>5.8040000000000001E-2</v>
      </c>
      <c r="G34" s="2">
        <v>0.22209000000000001</v>
      </c>
      <c r="H34" s="2">
        <v>0.41316000000000003</v>
      </c>
      <c r="I34" s="2">
        <v>0.13708000000000001</v>
      </c>
      <c r="J34" s="2">
        <v>9.4030000000000002E-2</v>
      </c>
      <c r="K34" s="2">
        <v>0.36626999999999998</v>
      </c>
      <c r="L34" s="2">
        <v>0.22916</v>
      </c>
      <c r="M34" s="2">
        <f t="shared" si="11"/>
        <v>0.21307000000000001</v>
      </c>
      <c r="N34" s="2">
        <f t="shared" si="12"/>
        <v>0.43084999999999996</v>
      </c>
      <c r="O34" s="2">
        <f t="shared" si="13"/>
        <v>0.14142666666666667</v>
      </c>
      <c r="P34" s="2">
        <f t="shared" si="14"/>
        <v>0.21465333333333336</v>
      </c>
      <c r="R34">
        <f t="shared" si="15"/>
        <v>0.78534666666666664</v>
      </c>
      <c r="S34" s="2">
        <f t="shared" si="17"/>
        <v>0.64391999999999994</v>
      </c>
      <c r="T34" s="2">
        <f t="shared" si="18"/>
        <v>33.089514225369619</v>
      </c>
      <c r="U34" s="2">
        <f t="shared" si="4"/>
        <v>0.63921000000000006</v>
      </c>
      <c r="V34" s="2">
        <f t="shared" si="5"/>
        <v>63.921000000000006</v>
      </c>
      <c r="W34" s="2">
        <f t="shared" si="19"/>
        <v>13</v>
      </c>
      <c r="X34" s="2" t="s">
        <v>34</v>
      </c>
      <c r="Y34" s="2">
        <f t="shared" si="20"/>
        <v>0.64391999999999994</v>
      </c>
      <c r="Z34" s="2">
        <f t="shared" si="21"/>
        <v>0.14142666666666667</v>
      </c>
      <c r="AA34" s="2">
        <f t="shared" si="22"/>
        <v>0.21465333333333336</v>
      </c>
      <c r="AB34" s="2"/>
    </row>
    <row r="35" spans="1:29">
      <c r="A35">
        <v>11</v>
      </c>
      <c r="B35">
        <v>14</v>
      </c>
      <c r="C35" t="s">
        <v>17</v>
      </c>
      <c r="D35" s="2">
        <v>0.13303000000000001</v>
      </c>
      <c r="E35" s="2">
        <v>0.67915000000000003</v>
      </c>
      <c r="F35" s="2">
        <v>5.1040000000000002E-2</v>
      </c>
      <c r="G35" s="2">
        <v>9.4030000000000002E-2</v>
      </c>
      <c r="H35" s="2">
        <v>0.71208000000000005</v>
      </c>
      <c r="I35" s="2">
        <v>2.401E-2</v>
      </c>
      <c r="J35" s="2">
        <v>7.9020000000000007E-2</v>
      </c>
      <c r="K35" s="2">
        <v>0.71913000000000005</v>
      </c>
      <c r="L35" s="2">
        <v>0.13808000000000001</v>
      </c>
      <c r="M35" s="2">
        <f t="shared" si="11"/>
        <v>0.10202666666666667</v>
      </c>
      <c r="N35" s="2">
        <f t="shared" si="12"/>
        <v>0.70345333333333337</v>
      </c>
      <c r="O35" s="2">
        <f t="shared" si="13"/>
        <v>7.1043333333333333E-2</v>
      </c>
      <c r="P35" s="2">
        <f t="shared" si="14"/>
        <v>0.12347666666666657</v>
      </c>
      <c r="R35">
        <f t="shared" si="15"/>
        <v>0.87652333333333343</v>
      </c>
      <c r="S35" s="2">
        <f t="shared" si="17"/>
        <v>0.80548000000000008</v>
      </c>
      <c r="T35" s="2">
        <f t="shared" si="18"/>
        <v>12.666567347006339</v>
      </c>
      <c r="U35" s="2">
        <f t="shared" si="4"/>
        <v>0.30608000000000002</v>
      </c>
      <c r="V35" s="2">
        <f t="shared" si="5"/>
        <v>30.608000000000001</v>
      </c>
      <c r="W35" s="2">
        <f t="shared" si="19"/>
        <v>14</v>
      </c>
      <c r="X35" s="2" t="s">
        <v>34</v>
      </c>
      <c r="Y35" s="2">
        <f t="shared" si="20"/>
        <v>0.80548000000000008</v>
      </c>
      <c r="Z35" s="2">
        <f t="shared" si="21"/>
        <v>7.1043333333333333E-2</v>
      </c>
      <c r="AA35" s="2">
        <f t="shared" si="22"/>
        <v>0.12347666666666657</v>
      </c>
      <c r="AB35" s="2"/>
    </row>
    <row r="36" spans="1:29">
      <c r="A36">
        <v>10</v>
      </c>
      <c r="B36">
        <v>15</v>
      </c>
      <c r="C36" t="s">
        <v>18</v>
      </c>
      <c r="D36" s="2">
        <v>0.17002</v>
      </c>
      <c r="E36" s="2">
        <v>0.11203</v>
      </c>
      <c r="F36" s="2">
        <v>0.29905999999999999</v>
      </c>
      <c r="G36" s="2">
        <v>0.14102999999999999</v>
      </c>
      <c r="H36" s="2">
        <v>0.35210000000000002</v>
      </c>
      <c r="I36" s="2">
        <v>0.18204000000000001</v>
      </c>
      <c r="J36" s="2">
        <v>0.13403000000000001</v>
      </c>
      <c r="K36" s="2">
        <v>0.50809000000000004</v>
      </c>
      <c r="L36" s="2">
        <v>0.34406999999999999</v>
      </c>
      <c r="M36" s="2">
        <f t="shared" si="11"/>
        <v>0.14836000000000002</v>
      </c>
      <c r="N36" s="2">
        <f t="shared" si="12"/>
        <v>0.32407333333333338</v>
      </c>
      <c r="O36" s="2">
        <f t="shared" si="13"/>
        <v>0.27505666666666667</v>
      </c>
      <c r="P36" s="2">
        <f t="shared" si="14"/>
        <v>0.25251000000000001</v>
      </c>
      <c r="R36">
        <f t="shared" si="15"/>
        <v>0.74748999999999999</v>
      </c>
      <c r="S36" s="2">
        <f t="shared" si="17"/>
        <v>0.47243333333333337</v>
      </c>
      <c r="T36" s="2">
        <f t="shared" si="18"/>
        <v>31.403372609892049</v>
      </c>
      <c r="U36" s="2">
        <f t="shared" si="4"/>
        <v>0.44508000000000003</v>
      </c>
      <c r="V36" s="2">
        <f t="shared" si="5"/>
        <v>44.508000000000003</v>
      </c>
      <c r="W36" s="2">
        <f t="shared" si="19"/>
        <v>15</v>
      </c>
      <c r="X36" s="2" t="s">
        <v>34</v>
      </c>
      <c r="Y36" s="2">
        <f t="shared" si="20"/>
        <v>0.47243333333333337</v>
      </c>
      <c r="Z36" s="2">
        <f t="shared" si="21"/>
        <v>0.27505666666666667</v>
      </c>
      <c r="AA36" s="2">
        <f t="shared" si="22"/>
        <v>0.25251000000000001</v>
      </c>
      <c r="AB36" s="2"/>
    </row>
    <row r="38" spans="1:29">
      <c r="U38" s="1"/>
      <c r="V38" s="1"/>
      <c r="W38" s="1"/>
      <c r="AA38" s="2"/>
      <c r="AB38" s="2"/>
      <c r="AC38" s="2"/>
    </row>
    <row r="39" spans="1:29">
      <c r="U39" s="1"/>
      <c r="V39" s="1"/>
      <c r="W39" s="1"/>
      <c r="AA39" s="2"/>
      <c r="AB39" s="2"/>
      <c r="AC39" s="2"/>
    </row>
    <row r="40" spans="1:29">
      <c r="U40" s="1"/>
      <c r="V40" s="1"/>
      <c r="W40" s="1"/>
      <c r="AA40" s="2"/>
      <c r="AB40" s="2"/>
      <c r="AC40" s="2"/>
    </row>
    <row r="41" spans="1:29">
      <c r="U41" s="1"/>
      <c r="V41" s="1"/>
      <c r="W41" s="1"/>
      <c r="AA41" s="2"/>
      <c r="AB41" s="2"/>
      <c r="AC41" s="2"/>
    </row>
    <row r="42" spans="1:29">
      <c r="U42" s="1"/>
      <c r="V42" s="1"/>
      <c r="W42" s="1"/>
      <c r="AA42" s="2"/>
      <c r="AB42" s="2"/>
      <c r="AC42" s="2"/>
    </row>
    <row r="59" spans="21:29">
      <c r="U59" s="1"/>
      <c r="V59" s="1"/>
      <c r="W59" s="1"/>
      <c r="AA59" s="2"/>
      <c r="AB59" s="2"/>
      <c r="AC59" s="2"/>
    </row>
    <row r="60" spans="21:29">
      <c r="U60" s="1"/>
      <c r="V60" s="1"/>
      <c r="W60" s="1"/>
      <c r="AA60" s="2"/>
      <c r="AB60" s="2"/>
      <c r="AC60" s="2"/>
    </row>
    <row r="61" spans="21:29">
      <c r="U61" s="1"/>
      <c r="V61" s="1"/>
      <c r="W61" s="1"/>
      <c r="AA61" s="2"/>
      <c r="AB61" s="2"/>
      <c r="AC61" s="2"/>
    </row>
    <row r="62" spans="21:29">
      <c r="U62" s="1"/>
      <c r="V62" s="1"/>
      <c r="W62" s="1"/>
      <c r="AA62" s="2"/>
      <c r="AB62" s="2"/>
      <c r="AC62" s="2"/>
    </row>
    <row r="63" spans="21:29">
      <c r="U63" s="1"/>
      <c r="V63" s="1"/>
      <c r="W63" s="1"/>
      <c r="AA63" s="2"/>
      <c r="AB63" s="2"/>
      <c r="AC63" s="2"/>
    </row>
  </sheetData>
  <sortState ref="A22:R36">
    <sortCondition ref="B22:B36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Greg Okin</cp:lastModifiedBy>
  <dcterms:created xsi:type="dcterms:W3CDTF">2012-03-28T16:01:48Z</dcterms:created>
  <dcterms:modified xsi:type="dcterms:W3CDTF">2012-11-16T19:46:39Z</dcterms:modified>
</cp:coreProperties>
</file>